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mographics" sheetId="1" r:id="rId3"/>
    <sheet state="visible" name="Immigrant Dance Workforce Snaps" sheetId="2" r:id="rId4"/>
  </sheets>
  <definedNames/>
  <calcPr/>
</workbook>
</file>

<file path=xl/sharedStrings.xml><?xml version="1.0" encoding="utf-8"?>
<sst xmlns="http://schemas.openxmlformats.org/spreadsheetml/2006/main" count="371" uniqueCount="179">
  <si>
    <t>Datasets: Advancing Immigrants. Dance. Arts.</t>
  </si>
  <si>
    <t>Do you receive income as a dance artist and/or dance worker?</t>
  </si>
  <si>
    <t>Yes, as dance artist only</t>
  </si>
  <si>
    <t>Yes, as a dance worker only</t>
  </si>
  <si>
    <t>Yes, as both a dance artist and dance worker</t>
  </si>
  <si>
    <t>No, I do not receive income</t>
  </si>
  <si>
    <t>Decline to state</t>
  </si>
  <si>
    <t>Total</t>
  </si>
  <si>
    <t>Needs of Immigrant Dance Workforce</t>
  </si>
  <si>
    <t>Affordable development space for your artistic practice</t>
  </si>
  <si>
    <t>Counts</t>
  </si>
  <si>
    <t>Affordable presentation space</t>
  </si>
  <si>
    <t>Supplies and materials (including equipment)</t>
  </si>
  <si>
    <t>Living wage for my labor</t>
  </si>
  <si>
    <t>Affordable living space</t>
  </si>
  <si>
    <t>Affordable health care</t>
  </si>
  <si>
    <t>Percentages</t>
  </si>
  <si>
    <t>Affordable training within your artistic practice</t>
  </si>
  <si>
    <t>Immigrant Generation</t>
  </si>
  <si>
    <t>Affordable legal assistance</t>
  </si>
  <si>
    <t>Multi-language content and communications</t>
  </si>
  <si>
    <t>Knowledge of the dance field in the NYC area</t>
  </si>
  <si>
    <t>Networking opportunities</t>
  </si>
  <si>
    <t>Techincal assistance</t>
  </si>
  <si>
    <t>Very Needed</t>
  </si>
  <si>
    <t>Moderately Needed</t>
  </si>
  <si>
    <t>1st generation</t>
  </si>
  <si>
    <t>2nd generation</t>
  </si>
  <si>
    <t>Needed</t>
  </si>
  <si>
    <t>3rd generation</t>
  </si>
  <si>
    <t>Slightly Needed</t>
  </si>
  <si>
    <t>I do not identify with these classifications</t>
  </si>
  <si>
    <t>Other</t>
  </si>
  <si>
    <t>Not Needed</t>
  </si>
  <si>
    <t>"Other" indicates that the survey respondent submitted a write-in answer because their answer was not listed in the answer choices.</t>
  </si>
  <si>
    <t>Years residing in the NYC metropolitan area</t>
  </si>
  <si>
    <t>0-5 years</t>
  </si>
  <si>
    <t>5-10 years</t>
  </si>
  <si>
    <t>Which of these stakeholders play an important role in advancing immigrant dance artists and/or workers?</t>
  </si>
  <si>
    <t>Dancemakers</t>
  </si>
  <si>
    <t>10-15 years</t>
  </si>
  <si>
    <t>15+ years</t>
  </si>
  <si>
    <t>Presenters</t>
  </si>
  <si>
    <t>Public funders</t>
  </si>
  <si>
    <t>Private funders</t>
  </si>
  <si>
    <t>Dance Genre</t>
  </si>
  <si>
    <t>Modern/Contemporary/Postmodern</t>
  </si>
  <si>
    <t>Service providers</t>
  </si>
  <si>
    <t>Government</t>
  </si>
  <si>
    <t>Folklore/Traditional</t>
  </si>
  <si>
    <t>Dance Theatre</t>
  </si>
  <si>
    <t>Educators</t>
  </si>
  <si>
    <t>Indian Classical</t>
  </si>
  <si>
    <t>Dance studios</t>
  </si>
  <si>
    <t>Experimental</t>
  </si>
  <si>
    <t>Ballet</t>
  </si>
  <si>
    <t>Residency programs</t>
  </si>
  <si>
    <t>African</t>
  </si>
  <si>
    <t>Salsa</t>
  </si>
  <si>
    <t>Hip Hop</t>
  </si>
  <si>
    <t>Middle Eastern</t>
  </si>
  <si>
    <t>Flamenco</t>
  </si>
  <si>
    <t>Improvisational</t>
  </si>
  <si>
    <t>Identify resources to fulfill needs</t>
  </si>
  <si>
    <t>Yes, all</t>
  </si>
  <si>
    <t>Tango</t>
  </si>
  <si>
    <t>Yes, but only some</t>
  </si>
  <si>
    <t>No</t>
  </si>
  <si>
    <t>Access resources to fulfill needs</t>
  </si>
  <si>
    <t>Country of Origin</t>
  </si>
  <si>
    <t>Argentina</t>
  </si>
  <si>
    <t>Have you/your organization applied for funding from any of the following sources?</t>
  </si>
  <si>
    <t>Bulgaria</t>
  </si>
  <si>
    <t>Canada</t>
  </si>
  <si>
    <t>China</t>
  </si>
  <si>
    <t>Colombia</t>
  </si>
  <si>
    <t>Costa Rica</t>
  </si>
  <si>
    <t>Cote d'Ivoire</t>
  </si>
  <si>
    <t>Croatia</t>
  </si>
  <si>
    <t>Cuba</t>
  </si>
  <si>
    <t>Curacao</t>
  </si>
  <si>
    <t>Finland</t>
  </si>
  <si>
    <t>Germany</t>
  </si>
  <si>
    <t>Ghana</t>
  </si>
  <si>
    <t>Greece</t>
  </si>
  <si>
    <t>Haiti</t>
  </si>
  <si>
    <t>India</t>
  </si>
  <si>
    <t>Iran</t>
  </si>
  <si>
    <t>Iraq</t>
  </si>
  <si>
    <t>Italy</t>
  </si>
  <si>
    <t>Jamaica</t>
  </si>
  <si>
    <t>Malta</t>
  </si>
  <si>
    <t>Mexico</t>
  </si>
  <si>
    <t>Netherlands</t>
  </si>
  <si>
    <t>Nigeria</t>
  </si>
  <si>
    <t>Philippines</t>
  </si>
  <si>
    <t>Russia</t>
  </si>
  <si>
    <t>Senegal</t>
  </si>
  <si>
    <t>South Korea</t>
  </si>
  <si>
    <t>Taiwan</t>
  </si>
  <si>
    <t>Trinidad and Tobago</t>
  </si>
  <si>
    <t>United Kingdom</t>
  </si>
  <si>
    <t>United States</t>
  </si>
  <si>
    <t>Uruguay</t>
  </si>
  <si>
    <t>Venezuela</t>
  </si>
  <si>
    <t>Geography</t>
  </si>
  <si>
    <t>Survey respondents</t>
  </si>
  <si>
    <t>NYC population born outside the US (ACS 2017)</t>
  </si>
  <si>
    <t>NYC population born in the US (ACS 2017)</t>
  </si>
  <si>
    <t>The Bronx</t>
  </si>
  <si>
    <t>Brooklyn</t>
  </si>
  <si>
    <t>Private foundation grants</t>
  </si>
  <si>
    <t>Individual donors</t>
  </si>
  <si>
    <t>Manhattan</t>
  </si>
  <si>
    <t>Earned income</t>
  </si>
  <si>
    <t>Queens</t>
  </si>
  <si>
    <t>Staten Island</t>
  </si>
  <si>
    <t>Reasons to identify organization as an immigrant dance or arts organization</t>
  </si>
  <si>
    <t>Founded by immigrant(s)</t>
  </si>
  <si>
    <t>Currently led by immigrant(s)</t>
  </si>
  <si>
    <t>Mainly serves immigrant audience</t>
  </si>
  <si>
    <t>Race and Ethnicity</t>
  </si>
  <si>
    <t>Staffed by immigrants</t>
  </si>
  <si>
    <t>Mission has focus on serving immigrants artists or audiences</t>
  </si>
  <si>
    <t>Programs or performances contain immigrant themes</t>
  </si>
  <si>
    <t>Asian</t>
  </si>
  <si>
    <t>Services are geared to the needs of immigrants</t>
  </si>
  <si>
    <t>Programming, communications, or educational offerings are bilingual or multilingual</t>
  </si>
  <si>
    <t>Not an immigrant arts organization</t>
  </si>
  <si>
    <t>Black/African American</t>
  </si>
  <si>
    <t>Hispanic/Latina/o/x</t>
  </si>
  <si>
    <t>Indigenous</t>
  </si>
  <si>
    <t>White non-Hispanic</t>
  </si>
  <si>
    <t>More than one race or ethnicity</t>
  </si>
  <si>
    <t>Unlisted</t>
  </si>
  <si>
    <t>Financial structure</t>
  </si>
  <si>
    <t>Disability</t>
  </si>
  <si>
    <t>501(c)(3) profit</t>
  </si>
  <si>
    <t>Fiscally sponsored</t>
  </si>
  <si>
    <t>Disabled</t>
  </si>
  <si>
    <t>For-profit/commercial</t>
  </si>
  <si>
    <t>Independently/privately financed</t>
  </si>
  <si>
    <t>Worker-owned cooperative</t>
  </si>
  <si>
    <t>Nondisabled</t>
  </si>
  <si>
    <t>Artistic discipline in addition to dance</t>
  </si>
  <si>
    <t>Film/Video/Media</t>
  </si>
  <si>
    <t>Folk/Traditional Arts</t>
  </si>
  <si>
    <t>Literary Arts</t>
  </si>
  <si>
    <t>Music</t>
  </si>
  <si>
    <t>Theater</t>
  </si>
  <si>
    <t>Visual Arts</t>
  </si>
  <si>
    <t>No discipline in addition to dance</t>
  </si>
  <si>
    <t>Gender Identity</t>
  </si>
  <si>
    <t>Role in dance field</t>
  </si>
  <si>
    <t>Activist/Advocate</t>
  </si>
  <si>
    <t>Female</t>
  </si>
  <si>
    <t>Administrator</t>
  </si>
  <si>
    <t>Artist</t>
  </si>
  <si>
    <t>Educator</t>
  </si>
  <si>
    <t>Facilitator</t>
  </si>
  <si>
    <t>Funder</t>
  </si>
  <si>
    <t>Government Official</t>
  </si>
  <si>
    <t>Male</t>
  </si>
  <si>
    <t>Patron</t>
  </si>
  <si>
    <t>Presenter</t>
  </si>
  <si>
    <t>Service Organization</t>
  </si>
  <si>
    <t>Student</t>
  </si>
  <si>
    <t>Volunteer</t>
  </si>
  <si>
    <t>Nonbinary</t>
  </si>
  <si>
    <t>n/a</t>
  </si>
  <si>
    <t>ACS data only provides female and male identity categories</t>
  </si>
  <si>
    <t>LGBTQ+ Identity</t>
  </si>
  <si>
    <t>NYC metropolitan area (Gallup 2012-14)</t>
  </si>
  <si>
    <t>Yes</t>
  </si>
  <si>
    <t>Age</t>
  </si>
  <si>
    <t>Milennials (1982-2000)</t>
  </si>
  <si>
    <t>Generation X (1965-1981)</t>
  </si>
  <si>
    <t>Baby Boomers (1946-1964)</t>
  </si>
  <si>
    <t>Greatest/Silent Generation (pre-1945)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</si>
</sst>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_(* #,##0_);_(* \(#,##0\);_(* &quot;-&quot;??_);_(@_)"/>
  </numFmts>
  <fonts count="14">
    <font>
      <sz val="10.0"/>
      <color rgb="FF000000"/>
      <name val="Arial"/>
    </font>
    <font>
      <b/>
      <sz val="10.0"/>
      <name val="Arial"/>
    </font>
    <font>
      <sz val="10.0"/>
      <name val="Arial"/>
    </font>
    <font>
      <b/>
      <sz val="10.0"/>
      <color rgb="FFFFFFFF"/>
      <name val="Arial"/>
    </font>
    <font>
      <b/>
      <sz val="10.0"/>
      <color rgb="FF000000"/>
      <name val="Arial"/>
    </font>
    <font/>
    <font>
      <sz val="10.0"/>
      <color rgb="FFFFFFFF"/>
      <name val="Arial"/>
    </font>
    <font>
      <i/>
      <sz val="10.0"/>
      <name val="Arial"/>
    </font>
    <font>
      <b/>
      <color rgb="FFFFFFFF"/>
      <name val="Arial"/>
    </font>
    <font>
      <name val="Arial"/>
    </font>
    <font>
      <b/>
      <color rgb="FF000000"/>
      <name val="Arial"/>
    </font>
    <font>
      <color rgb="FF000000"/>
      <name val="Arial"/>
    </font>
    <font>
      <b/>
      <name val="Arial"/>
    </font>
    <font>
      <sz val="10.0"/>
      <color rgb="FF222222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00090"/>
        <bgColor rgb="FF000090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21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</border>
    <border>
      <bottom/>
    </border>
    <border>
      <right style="thin">
        <color rgb="FF000000"/>
      </right>
      <bottom/>
    </border>
    <border>
      <right/>
    </border>
  </borders>
  <cellStyleXfs count="1">
    <xf borderId="0" fillId="0" fontId="0" numFmtId="0" applyAlignment="1" applyFont="1"/>
  </cellStyleXfs>
  <cellXfs count="26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0"/>
    </xf>
    <xf borderId="1" fillId="0" fontId="1" numFmtId="0" xfId="0" applyAlignment="1" applyBorder="1" applyFont="1">
      <alignment horizontal="left" shrinkToFit="0" wrapText="0"/>
    </xf>
    <xf borderId="0" fillId="0" fontId="1" numFmtId="0" xfId="0" applyAlignment="1" applyFont="1">
      <alignment horizontal="left" readingOrder="0" shrinkToFit="0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shrinkToFit="0" wrapText="0"/>
    </xf>
    <xf borderId="0" fillId="0" fontId="2" numFmtId="0" xfId="0" applyFont="1"/>
    <xf borderId="0" fillId="0" fontId="0" numFmtId="0" xfId="0" applyAlignment="1" applyFont="1">
      <alignment horizontal="left"/>
    </xf>
    <xf borderId="0" fillId="2" fontId="3" numFmtId="0" xfId="0" applyAlignment="1" applyFill="1" applyFont="1">
      <alignment horizontal="left" readingOrder="0"/>
    </xf>
    <xf borderId="2" fillId="2" fontId="3" numFmtId="0" xfId="0" applyAlignment="1" applyBorder="1" applyFont="1">
      <alignment horizontal="left" readingOrder="0"/>
    </xf>
    <xf borderId="0" fillId="0" fontId="3" numFmtId="0" xfId="0" applyAlignment="1" applyFont="1">
      <alignment horizontal="left"/>
    </xf>
    <xf borderId="3" fillId="3" fontId="4" numFmtId="0" xfId="0" applyAlignment="1" applyBorder="1" applyFill="1" applyFont="1">
      <alignment horizontal="left" readingOrder="0"/>
    </xf>
    <xf borderId="0" fillId="3" fontId="0" numFmtId="0" xfId="0" applyAlignment="1" applyFont="1">
      <alignment horizontal="left" readingOrder="0"/>
    </xf>
    <xf borderId="2" fillId="3" fontId="0" numFmtId="9" xfId="0" applyAlignment="1" applyBorder="1" applyFont="1" applyNumberFormat="1">
      <alignment horizontal="left" readingOrder="0"/>
    </xf>
    <xf borderId="0" fillId="0" fontId="4" numFmtId="0" xfId="0" applyAlignment="1" applyFont="1">
      <alignment horizontal="left"/>
    </xf>
    <xf borderId="3" fillId="0" fontId="4" numFmtId="0" xfId="0" applyAlignment="1" applyBorder="1" applyFont="1">
      <alignment horizontal="left" readingOrder="0"/>
    </xf>
    <xf borderId="0" fillId="0" fontId="0" numFmtId="0" xfId="0" applyAlignment="1" applyFont="1">
      <alignment horizontal="left" readingOrder="0"/>
    </xf>
    <xf borderId="4" fillId="0" fontId="4" numFmtId="0" xfId="0" applyAlignment="1" applyBorder="1" applyFont="1">
      <alignment horizontal="left"/>
    </xf>
    <xf borderId="1" fillId="0" fontId="0" numFmtId="0" xfId="0" applyAlignment="1" applyBorder="1" applyFont="1">
      <alignment horizontal="left"/>
    </xf>
    <xf borderId="5" fillId="3" fontId="0" numFmtId="9" xfId="0" applyAlignment="1" applyBorder="1" applyFont="1" applyNumberFormat="1">
      <alignment horizontal="left" readingOrder="0"/>
    </xf>
    <xf borderId="6" fillId="2" fontId="3" numFmtId="0" xfId="0" applyAlignment="1" applyBorder="1" applyFont="1">
      <alignment horizontal="left" readingOrder="0"/>
    </xf>
    <xf borderId="7" fillId="0" fontId="5" numFmtId="0" xfId="0" applyBorder="1" applyFont="1"/>
    <xf borderId="7" fillId="2" fontId="3" numFmtId="0" xfId="0" applyAlignment="1" applyBorder="1" applyFont="1">
      <alignment horizontal="left"/>
    </xf>
    <xf borderId="8" fillId="2" fontId="3" numFmtId="0" xfId="0" applyAlignment="1" applyBorder="1" applyFont="1">
      <alignment horizontal="left"/>
    </xf>
    <xf borderId="1" fillId="0" fontId="2" numFmtId="0" xfId="0" applyAlignment="1" applyBorder="1" applyFont="1">
      <alignment horizontal="left" shrinkToFit="0" wrapText="0"/>
    </xf>
    <xf borderId="7" fillId="2" fontId="5" numFmtId="0" xfId="0" applyBorder="1" applyFont="1"/>
    <xf borderId="0" fillId="0" fontId="1" numFmtId="0" xfId="0" applyAlignment="1" applyFont="1">
      <alignment horizontal="left" shrinkToFit="0" wrapText="0"/>
    </xf>
    <xf borderId="3" fillId="0" fontId="4" numFmtId="0" xfId="0" applyAlignment="1" applyBorder="1" applyFont="1">
      <alignment horizontal="left"/>
    </xf>
    <xf borderId="0" fillId="0" fontId="2" numFmtId="0" xfId="0" applyAlignment="1" applyFont="1">
      <alignment horizontal="left" shrinkToFit="0" wrapText="0"/>
    </xf>
    <xf borderId="0" fillId="0" fontId="4" numFmtId="0" xfId="0" applyAlignment="1" applyFont="1">
      <alignment horizontal="left" readingOrder="0"/>
    </xf>
    <xf borderId="0" fillId="0" fontId="1" numFmtId="0" xfId="0" applyAlignment="1" applyFont="1">
      <alignment horizontal="left" readingOrder="0" shrinkToFit="0" wrapText="0"/>
    </xf>
    <xf borderId="0" fillId="0" fontId="4" numFmtId="0" xfId="0" applyAlignment="1" applyFont="1">
      <alignment horizontal="left" shrinkToFit="0" wrapText="0"/>
    </xf>
    <xf borderId="6" fillId="2" fontId="3" numFmtId="0" xfId="0" applyAlignment="1" applyBorder="1" applyFont="1">
      <alignment horizontal="left" readingOrder="0" shrinkToFit="0" wrapText="0"/>
    </xf>
    <xf borderId="0" fillId="0" fontId="4" numFmtId="0" xfId="0" applyAlignment="1" applyFont="1">
      <alignment horizontal="left" readingOrder="0" shrinkToFit="0" wrapText="0"/>
    </xf>
    <xf borderId="8" fillId="2" fontId="6" numFmtId="0" xfId="0" applyAlignment="1" applyBorder="1" applyFont="1">
      <alignment horizontal="left" readingOrder="0" shrinkToFit="0" wrapText="0"/>
    </xf>
    <xf borderId="0" fillId="0" fontId="1" numFmtId="0" xfId="0" applyAlignment="1" applyFont="1">
      <alignment horizontal="left" readingOrder="0"/>
    </xf>
    <xf borderId="2" fillId="0" fontId="4" numFmtId="0" xfId="0" applyAlignment="1" applyBorder="1" applyFont="1">
      <alignment horizontal="left" readingOrder="0" shrinkToFit="0" wrapText="0"/>
    </xf>
    <xf borderId="3" fillId="4" fontId="4" numFmtId="0" xfId="0" applyAlignment="1" applyBorder="1" applyFill="1" applyFont="1">
      <alignment horizontal="left"/>
    </xf>
    <xf borderId="0" fillId="4" fontId="4" numFmtId="0" xfId="0" applyAlignment="1" applyFont="1">
      <alignment horizontal="left" readingOrder="0"/>
    </xf>
    <xf borderId="0" fillId="4" fontId="4" numFmtId="0" xfId="0" applyAlignment="1" applyFont="1">
      <alignment horizontal="left"/>
    </xf>
    <xf borderId="3" fillId="3" fontId="4" numFmtId="0" xfId="0" applyAlignment="1" applyBorder="1" applyFont="1">
      <alignment horizontal="left"/>
    </xf>
    <xf borderId="0" fillId="3" fontId="0" numFmtId="0" xfId="0" applyAlignment="1" applyFont="1">
      <alignment horizontal="left" readingOrder="0"/>
    </xf>
    <xf borderId="0" fillId="3" fontId="0" numFmtId="0" xfId="0" applyAlignment="1" applyFont="1">
      <alignment horizontal="left"/>
    </xf>
    <xf borderId="2" fillId="3" fontId="0" numFmtId="0" xfId="0" applyAlignment="1" applyBorder="1" applyFont="1">
      <alignment horizontal="left" readingOrder="0"/>
    </xf>
    <xf borderId="0" fillId="3" fontId="0" numFmtId="9" xfId="0" applyAlignment="1" applyFont="1" applyNumberFormat="1">
      <alignment horizontal="left" readingOrder="0"/>
    </xf>
    <xf borderId="2" fillId="3" fontId="0" numFmtId="9" xfId="0" applyAlignment="1" applyBorder="1" applyFont="1" applyNumberFormat="1">
      <alignment horizontal="left" readingOrder="0"/>
    </xf>
    <xf borderId="0" fillId="0" fontId="0" numFmtId="0" xfId="0" applyAlignment="1" applyFont="1">
      <alignment horizontal="left" readingOrder="0"/>
    </xf>
    <xf borderId="2" fillId="0" fontId="0" numFmtId="0" xfId="0" applyAlignment="1" applyBorder="1" applyFont="1">
      <alignment horizontal="left" readingOrder="0"/>
    </xf>
    <xf borderId="0" fillId="0" fontId="5" numFmtId="0" xfId="0" applyAlignment="1" applyFont="1">
      <alignment shrinkToFit="0" wrapText="0"/>
    </xf>
    <xf borderId="3" fillId="0" fontId="4" numFmtId="0" xfId="0" applyAlignment="1" applyBorder="1" applyFont="1">
      <alignment horizontal="left" readingOrder="0" shrinkToFit="0" wrapText="0"/>
    </xf>
    <xf borderId="0" fillId="4" fontId="0" numFmtId="9" xfId="0" applyAlignment="1" applyFont="1" applyNumberFormat="1">
      <alignment horizontal="left" readingOrder="0"/>
    </xf>
    <xf borderId="2" fillId="0" fontId="0" numFmtId="0" xfId="0" applyAlignment="1" applyBorder="1" applyFont="1">
      <alignment horizontal="left" readingOrder="0" shrinkToFit="0" wrapText="0"/>
    </xf>
    <xf borderId="2" fillId="0" fontId="0" numFmtId="9" xfId="0" applyAlignment="1" applyBorder="1" applyFont="1" applyNumberFormat="1">
      <alignment horizontal="left" readingOrder="0" shrinkToFit="0" wrapText="0"/>
    </xf>
    <xf borderId="0" fillId="0" fontId="0" numFmtId="9" xfId="0" applyAlignment="1" applyFont="1" applyNumberFormat="1">
      <alignment horizontal="left" readingOrder="0"/>
    </xf>
    <xf borderId="3" fillId="3" fontId="4" numFmtId="0" xfId="0" applyAlignment="1" applyBorder="1" applyFont="1">
      <alignment horizontal="left" readingOrder="0" shrinkToFit="0" wrapText="0"/>
    </xf>
    <xf borderId="2" fillId="3" fontId="0" numFmtId="0" xfId="0" applyAlignment="1" applyBorder="1" applyFont="1">
      <alignment horizontal="left" readingOrder="0" shrinkToFit="0" wrapText="0"/>
    </xf>
    <xf borderId="2" fillId="0" fontId="0" numFmtId="9" xfId="0" applyAlignment="1" applyBorder="1" applyFont="1" applyNumberFormat="1">
      <alignment horizontal="left" readingOrder="0"/>
    </xf>
    <xf borderId="2" fillId="3" fontId="0" numFmtId="9" xfId="0" applyAlignment="1" applyBorder="1" applyFont="1" applyNumberFormat="1">
      <alignment horizontal="left" readingOrder="0" shrinkToFit="0" wrapText="0"/>
    </xf>
    <xf borderId="0" fillId="0" fontId="0" numFmtId="9" xfId="0" applyAlignment="1" applyFont="1" applyNumberFormat="1">
      <alignment horizontal="left" shrinkToFit="0" wrapText="0"/>
    </xf>
    <xf borderId="2" fillId="0" fontId="0" numFmtId="0" xfId="0" applyAlignment="1" applyBorder="1" applyFont="1">
      <alignment horizontal="left" readingOrder="0" shrinkToFit="0" wrapText="0"/>
    </xf>
    <xf borderId="2" fillId="0" fontId="0" numFmtId="9" xfId="0" applyAlignment="1" applyBorder="1" applyFont="1" applyNumberFormat="1">
      <alignment horizontal="left" readingOrder="0" shrinkToFit="0" wrapText="0"/>
    </xf>
    <xf borderId="4" fillId="0" fontId="1" numFmtId="0" xfId="0" applyAlignment="1" applyBorder="1" applyFont="1">
      <alignment horizontal="left" shrinkToFit="0" wrapText="0"/>
    </xf>
    <xf borderId="2" fillId="3" fontId="0" numFmtId="0" xfId="0" applyAlignment="1" applyBorder="1" applyFont="1">
      <alignment horizontal="left"/>
    </xf>
    <xf borderId="5" fillId="0" fontId="2" numFmtId="0" xfId="0" applyAlignment="1" applyBorder="1" applyFont="1">
      <alignment horizontal="left" shrinkToFit="0" wrapText="0"/>
    </xf>
    <xf borderId="5" fillId="0" fontId="2" numFmtId="9" xfId="0" applyAlignment="1" applyBorder="1" applyFont="1" applyNumberFormat="1">
      <alignment horizontal="left" shrinkToFit="0" wrapText="0"/>
    </xf>
    <xf borderId="0" fillId="0" fontId="7" numFmtId="0" xfId="0" applyAlignment="1" applyFont="1">
      <alignment horizontal="left" readingOrder="0" shrinkToFit="0" wrapText="0"/>
    </xf>
    <xf borderId="6" fillId="2" fontId="8" numFmtId="0" xfId="0" applyAlignment="1" applyBorder="1" applyFont="1">
      <alignment readingOrder="0" shrinkToFit="0" vertical="bottom" wrapText="0"/>
    </xf>
    <xf borderId="8" fillId="2" fontId="9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horizontal="left"/>
    </xf>
    <xf borderId="0" fillId="0" fontId="9" numFmtId="0" xfId="0" applyAlignment="1" applyFont="1">
      <alignment shrinkToFit="0" vertical="bottom" wrapText="0"/>
    </xf>
    <xf borderId="0" fillId="0" fontId="5" numFmtId="0" xfId="0" applyAlignment="1" applyFont="1">
      <alignment shrinkToFit="0" wrapText="0"/>
    </xf>
    <xf borderId="8" fillId="2" fontId="9" numFmtId="0" xfId="0" applyAlignment="1" applyBorder="1" applyFont="1">
      <alignment horizontal="left" shrinkToFit="0" vertical="bottom" wrapText="0"/>
    </xf>
    <xf borderId="3" fillId="0" fontId="10" numFmtId="0" xfId="0" applyAlignment="1" applyBorder="1" applyFont="1">
      <alignment readingOrder="0" shrinkToFit="0" vertical="bottom" wrapText="0"/>
    </xf>
    <xf borderId="1" fillId="0" fontId="0" numFmtId="0" xfId="0" applyAlignment="1" applyBorder="1" applyFont="1">
      <alignment horizontal="left"/>
    </xf>
    <xf borderId="2" fillId="0" fontId="11" numFmtId="0" xfId="0" applyAlignment="1" applyBorder="1" applyFont="1">
      <alignment horizontal="left" readingOrder="0" shrinkToFit="0" vertical="bottom" wrapText="0"/>
    </xf>
    <xf borderId="5" fillId="0" fontId="0" numFmtId="0" xfId="0" applyAlignment="1" applyBorder="1" applyFont="1">
      <alignment horizontal="left"/>
    </xf>
    <xf borderId="0" fillId="0" fontId="9" numFmtId="0" xfId="0" applyAlignment="1" applyFont="1">
      <alignment shrinkToFit="0" vertical="bottom" wrapText="0"/>
    </xf>
    <xf borderId="4" fillId="4" fontId="4" numFmtId="0" xfId="0" applyAlignment="1" applyBorder="1" applyFont="1">
      <alignment horizontal="left"/>
    </xf>
    <xf borderId="1" fillId="4" fontId="0" numFmtId="9" xfId="0" applyAlignment="1" applyBorder="1" applyFont="1" applyNumberFormat="1">
      <alignment horizontal="left" readingOrder="0"/>
    </xf>
    <xf borderId="2" fillId="4" fontId="11" numFmtId="9" xfId="0" applyAlignment="1" applyBorder="1" applyFont="1" applyNumberFormat="1">
      <alignment horizontal="left" shrinkToFit="0" vertical="bottom" wrapText="0"/>
    </xf>
    <xf borderId="1" fillId="0" fontId="0" numFmtId="9" xfId="0" applyAlignment="1" applyBorder="1" applyFont="1" applyNumberFormat="1">
      <alignment horizontal="left" readingOrder="0"/>
    </xf>
    <xf borderId="3" fillId="3" fontId="10" numFmtId="0" xfId="0" applyAlignment="1" applyBorder="1" applyFont="1">
      <alignment readingOrder="0" shrinkToFit="0" vertical="bottom" wrapText="0"/>
    </xf>
    <xf borderId="5" fillId="0" fontId="0" numFmtId="9" xfId="0" applyAlignment="1" applyBorder="1" applyFont="1" applyNumberFormat="1">
      <alignment horizontal="left" readingOrder="0"/>
    </xf>
    <xf borderId="2" fillId="3" fontId="11" numFmtId="0" xfId="0" applyAlignment="1" applyBorder="1" applyFont="1">
      <alignment horizontal="left" readingOrder="0" shrinkToFit="0" vertical="bottom" wrapText="0"/>
    </xf>
    <xf borderId="0" fillId="0" fontId="0" numFmtId="0" xfId="0" applyAlignment="1" applyFont="1">
      <alignment horizontal="left" shrinkToFit="0" wrapText="0"/>
    </xf>
    <xf borderId="7" fillId="2" fontId="3" numFmtId="0" xfId="0" applyAlignment="1" applyBorder="1" applyFont="1">
      <alignment horizontal="left" readingOrder="0"/>
    </xf>
    <xf borderId="8" fillId="2" fontId="3" numFmtId="0" xfId="0" applyAlignment="1" applyBorder="1" applyFont="1">
      <alignment horizontal="left" readingOrder="0"/>
    </xf>
    <xf borderId="2" fillId="3" fontId="11" numFmtId="9" xfId="0" applyAlignment="1" applyBorder="1" applyFont="1" applyNumberFormat="1">
      <alignment horizontal="left" shrinkToFit="0" vertical="bottom" wrapText="0"/>
    </xf>
    <xf borderId="2" fillId="0" fontId="11" numFmtId="9" xfId="0" applyAlignment="1" applyBorder="1" applyFont="1" applyNumberFormat="1">
      <alignment horizontal="left" shrinkToFit="0" vertical="bottom" wrapText="0"/>
    </xf>
    <xf borderId="0" fillId="0" fontId="0" numFmtId="9" xfId="0" applyAlignment="1" applyFont="1" applyNumberFormat="1">
      <alignment horizontal="left"/>
    </xf>
    <xf borderId="0" fillId="4" fontId="4" numFmtId="9" xfId="0" applyAlignment="1" applyFont="1" applyNumberFormat="1">
      <alignment horizontal="left" readingOrder="0"/>
    </xf>
    <xf borderId="4" fillId="3" fontId="12" numFmtId="0" xfId="0" applyAlignment="1" applyBorder="1" applyFont="1">
      <alignment shrinkToFit="0" vertical="bottom" wrapText="0"/>
    </xf>
    <xf borderId="5" fillId="3" fontId="9" numFmtId="0" xfId="0" applyAlignment="1" applyBorder="1" applyFont="1">
      <alignment horizontal="left" shrinkToFit="0" vertical="bottom" wrapText="0"/>
    </xf>
    <xf borderId="0" fillId="0" fontId="0" numFmtId="9" xfId="0" applyAlignment="1" applyFont="1" applyNumberFormat="1">
      <alignment horizontal="left" shrinkToFit="0" wrapText="0"/>
    </xf>
    <xf borderId="5" fillId="3" fontId="9" numFmtId="9" xfId="0" applyAlignment="1" applyBorder="1" applyFont="1" applyNumberFormat="1">
      <alignment horizontal="left" shrinkToFit="0" vertical="bottom" wrapText="0"/>
    </xf>
    <xf borderId="0" fillId="0" fontId="3" numFmtId="0" xfId="0" applyAlignment="1" applyFont="1">
      <alignment horizontal="left" shrinkToFit="0" wrapText="0"/>
    </xf>
    <xf borderId="6" fillId="2" fontId="8" numFmtId="0" xfId="0" applyAlignment="1" applyBorder="1" applyFont="1">
      <alignment readingOrder="0" shrinkToFit="0" vertical="bottom" wrapText="0"/>
    </xf>
    <xf borderId="8" fillId="2" fontId="9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horizontal="left" readingOrder="0" shrinkToFit="0" wrapText="0"/>
    </xf>
    <xf borderId="2" fillId="0" fontId="2" numFmtId="0" xfId="0" applyAlignment="1" applyBorder="1" applyFont="1">
      <alignment horizontal="left" readingOrder="0" shrinkToFit="0" wrapText="0"/>
    </xf>
    <xf borderId="2" fillId="0" fontId="2" numFmtId="9" xfId="0" applyAlignment="1" applyBorder="1" applyFont="1" applyNumberFormat="1">
      <alignment horizontal="left" shrinkToFit="0" wrapText="0"/>
    </xf>
    <xf borderId="4" fillId="0" fontId="4" numFmtId="0" xfId="0" applyAlignment="1" applyBorder="1" applyFont="1">
      <alignment horizontal="left" readingOrder="0"/>
    </xf>
    <xf borderId="1" fillId="0" fontId="0" numFmtId="0" xfId="0" applyAlignment="1" applyBorder="1" applyFont="1">
      <alignment horizontal="left" readingOrder="0"/>
    </xf>
    <xf borderId="0" fillId="4" fontId="7" numFmtId="0" xfId="0" applyAlignment="1" applyFont="1">
      <alignment horizontal="left" readingOrder="0" shrinkToFit="0" wrapText="0"/>
    </xf>
    <xf borderId="0" fillId="4" fontId="0" numFmtId="0" xfId="0" applyAlignment="1" applyFont="1">
      <alignment horizontal="left"/>
    </xf>
    <xf borderId="0" fillId="4" fontId="0" numFmtId="0" xfId="0" applyAlignment="1" applyFont="1">
      <alignment horizontal="left" readingOrder="0"/>
    </xf>
    <xf borderId="0" fillId="4" fontId="0" numFmtId="0" xfId="0" applyAlignment="1" applyFont="1">
      <alignment horizontal="left" shrinkToFit="0" wrapText="0"/>
    </xf>
    <xf borderId="0" fillId="4" fontId="2" numFmtId="0" xfId="0" applyAlignment="1" applyFont="1">
      <alignment horizontal="left"/>
    </xf>
    <xf borderId="2" fillId="3" fontId="0" numFmtId="9" xfId="0" applyAlignment="1" applyBorder="1" applyFont="1" applyNumberFormat="1">
      <alignment horizontal="left"/>
    </xf>
    <xf borderId="4" fillId="0" fontId="1" numFmtId="0" xfId="0" applyAlignment="1" applyBorder="1" applyFont="1">
      <alignment horizontal="left" readingOrder="0" shrinkToFit="0" wrapText="0"/>
    </xf>
    <xf borderId="2" fillId="0" fontId="0" numFmtId="9" xfId="0" applyAlignment="1" applyBorder="1" applyFont="1" applyNumberFormat="1">
      <alignment horizontal="left"/>
    </xf>
    <xf borderId="5" fillId="0" fontId="0" numFmtId="9" xfId="0" applyAlignment="1" applyBorder="1" applyFont="1" applyNumberFormat="1">
      <alignment horizontal="left"/>
    </xf>
    <xf borderId="5" fillId="0" fontId="2" numFmtId="9" xfId="0" applyAlignment="1" applyBorder="1" applyFont="1" applyNumberFormat="1">
      <alignment horizontal="left" shrinkToFit="0" wrapText="0"/>
    </xf>
    <xf borderId="0" fillId="0" fontId="4" numFmtId="0" xfId="0" applyAlignment="1" applyFont="1">
      <alignment horizontal="left" shrinkToFit="0" wrapText="0"/>
    </xf>
    <xf borderId="8" fillId="2" fontId="3" numFmtId="0" xfId="0" applyAlignment="1" applyBorder="1" applyFont="1">
      <alignment horizontal="left" shrinkToFit="0" wrapText="0"/>
    </xf>
    <xf borderId="3" fillId="0" fontId="10" numFmtId="0" xfId="0" applyAlignment="1" applyBorder="1" applyFont="1">
      <alignment readingOrder="0" shrinkToFit="0" wrapText="0"/>
    </xf>
    <xf borderId="2" fillId="0" fontId="11" numFmtId="0" xfId="0" applyAlignment="1" applyBorder="1" applyFont="1">
      <alignment horizontal="left" readingOrder="0" shrinkToFit="0" wrapText="0"/>
    </xf>
    <xf borderId="0" fillId="0" fontId="0" numFmtId="0" xfId="0" applyAlignment="1" applyFont="1">
      <alignment horizontal="left" shrinkToFit="0" wrapText="0"/>
    </xf>
    <xf borderId="6" fillId="2" fontId="3" numFmtId="0" xfId="0" applyAlignment="1" applyBorder="1" applyFont="1">
      <alignment horizontal="left" readingOrder="0" shrinkToFit="0" wrapText="0"/>
    </xf>
    <xf borderId="7" fillId="2" fontId="3" numFmtId="0" xfId="0" applyAlignment="1" applyBorder="1" applyFont="1">
      <alignment horizontal="left" readingOrder="0" shrinkToFit="0" wrapText="0"/>
    </xf>
    <xf borderId="2" fillId="0" fontId="0" numFmtId="9" xfId="0" applyAlignment="1" applyBorder="1" applyFont="1" applyNumberFormat="1">
      <alignment horizontal="left" shrinkToFit="0" wrapText="0"/>
    </xf>
    <xf borderId="2" fillId="0" fontId="9" numFmtId="0" xfId="0" applyAlignment="1" applyBorder="1" applyFont="1">
      <alignment horizontal="left" readingOrder="0" shrinkToFit="0" wrapText="0"/>
    </xf>
    <xf borderId="8" fillId="2" fontId="3" numFmtId="0" xfId="0" applyAlignment="1" applyBorder="1" applyFont="1">
      <alignment horizontal="left" readingOrder="0" shrinkToFit="0" wrapText="0"/>
    </xf>
    <xf borderId="0" fillId="0" fontId="6" numFmtId="0" xfId="0" applyAlignment="1" applyFont="1">
      <alignment horizontal="left" shrinkToFit="0" wrapText="0"/>
    </xf>
    <xf borderId="4" fillId="0" fontId="4" numFmtId="0" xfId="0" applyAlignment="1" applyBorder="1" applyFont="1">
      <alignment horizontal="left" readingOrder="0" shrinkToFit="0" wrapText="0"/>
    </xf>
    <xf borderId="5" fillId="0" fontId="0" numFmtId="0" xfId="0" applyAlignment="1" applyBorder="1" applyFont="1">
      <alignment horizontal="left" shrinkToFit="0" wrapText="0"/>
    </xf>
    <xf borderId="5" fillId="0" fontId="0" numFmtId="9" xfId="0" applyAlignment="1" applyBorder="1" applyFont="1" applyNumberFormat="1">
      <alignment horizontal="left" shrinkToFit="0" wrapText="0"/>
    </xf>
    <xf borderId="9" fillId="2" fontId="3" numFmtId="0" xfId="0" applyAlignment="1" applyBorder="1" applyFont="1">
      <alignment horizontal="left" shrinkToFit="0" wrapText="0"/>
    </xf>
    <xf borderId="10" fillId="0" fontId="5" numFmtId="0" xfId="0" applyBorder="1" applyFont="1"/>
    <xf borderId="3" fillId="0" fontId="0" numFmtId="0" xfId="0" applyAlignment="1" applyBorder="1" applyFont="1">
      <alignment horizontal="left" shrinkToFit="0" wrapText="0"/>
    </xf>
    <xf borderId="0" fillId="0" fontId="2" numFmtId="9" xfId="0" applyAlignment="1" applyFont="1" applyNumberFormat="1">
      <alignment horizontal="left" readingOrder="0" shrinkToFit="0" wrapText="0"/>
    </xf>
    <xf borderId="0" fillId="0" fontId="5" numFmtId="9" xfId="0" applyAlignment="1" applyFont="1" applyNumberFormat="1">
      <alignment readingOrder="0" shrinkToFit="0" wrapText="0"/>
    </xf>
    <xf borderId="11" fillId="3" fontId="4" numFmtId="0" xfId="0" applyAlignment="1" applyBorder="1" applyFont="1">
      <alignment horizontal="left" shrinkToFit="0" wrapText="0"/>
    </xf>
    <xf borderId="12" fillId="3" fontId="0" numFmtId="0" xfId="0" applyAlignment="1" applyBorder="1" applyFont="1">
      <alignment horizontal="left" readingOrder="0" shrinkToFit="0" wrapText="0"/>
    </xf>
    <xf borderId="12" fillId="3" fontId="0" numFmtId="3" xfId="0" applyAlignment="1" applyBorder="1" applyFont="1" applyNumberFormat="1">
      <alignment horizontal="left" readingOrder="0" shrinkToFit="0" wrapText="0"/>
    </xf>
    <xf borderId="13" fillId="3" fontId="0" numFmtId="3" xfId="0" applyAlignment="1" applyBorder="1" applyFont="1" applyNumberFormat="1">
      <alignment horizontal="left" readingOrder="0" shrinkToFit="0" wrapText="0"/>
    </xf>
    <xf borderId="12" fillId="3" fontId="0" numFmtId="9" xfId="0" applyAlignment="1" applyBorder="1" applyFont="1" applyNumberFormat="1">
      <alignment horizontal="left" shrinkToFit="0" wrapText="0"/>
    </xf>
    <xf borderId="13" fillId="3" fontId="2" numFmtId="9" xfId="0" applyAlignment="1" applyBorder="1" applyFont="1" applyNumberFormat="1">
      <alignment horizontal="left" shrinkToFit="0" wrapText="0"/>
    </xf>
    <xf borderId="3" fillId="0" fontId="4" numFmtId="0" xfId="0" applyAlignment="1" applyBorder="1" applyFont="1">
      <alignment horizontal="left" shrinkToFit="0" wrapText="0"/>
    </xf>
    <xf borderId="0" fillId="0" fontId="0" numFmtId="0" xfId="0" applyAlignment="1" applyFont="1">
      <alignment horizontal="left" readingOrder="0" shrinkToFit="0" wrapText="0"/>
    </xf>
    <xf borderId="0" fillId="0" fontId="0" numFmtId="3" xfId="0" applyAlignment="1" applyFont="1" applyNumberFormat="1">
      <alignment horizontal="left" readingOrder="0" shrinkToFit="0" wrapText="0"/>
    </xf>
    <xf borderId="2" fillId="0" fontId="0" numFmtId="3" xfId="0" applyAlignment="1" applyBorder="1" applyFont="1" applyNumberFormat="1">
      <alignment horizontal="left" readingOrder="0" shrinkToFit="0" wrapText="0"/>
    </xf>
    <xf borderId="0" fillId="0" fontId="0" numFmtId="9" xfId="0" applyAlignment="1" applyFont="1" applyNumberFormat="1">
      <alignment horizontal="left" shrinkToFit="0" wrapText="0"/>
    </xf>
    <xf borderId="2" fillId="0" fontId="2" numFmtId="9" xfId="0" applyAlignment="1" applyBorder="1" applyFont="1" applyNumberFormat="1">
      <alignment horizontal="left" shrinkToFit="0" wrapText="0"/>
    </xf>
    <xf borderId="13" fillId="3" fontId="0" numFmtId="9" xfId="0" applyAlignment="1" applyBorder="1" applyFont="1" applyNumberFormat="1">
      <alignment horizontal="left" shrinkToFit="0" wrapText="0"/>
    </xf>
    <xf borderId="2" fillId="0" fontId="0" numFmtId="9" xfId="0" applyAlignment="1" applyBorder="1" applyFont="1" applyNumberFormat="1">
      <alignment horizontal="left" shrinkToFit="0" wrapText="0"/>
    </xf>
    <xf borderId="14" fillId="0" fontId="1" numFmtId="0" xfId="0" applyAlignment="1" applyBorder="1" applyFont="1">
      <alignment horizontal="left" shrinkToFit="0" wrapText="0"/>
    </xf>
    <xf borderId="6" fillId="0" fontId="3" numFmtId="0" xfId="0" applyAlignment="1" applyBorder="1" applyFont="1">
      <alignment horizontal="left" readingOrder="0"/>
    </xf>
    <xf borderId="7" fillId="0" fontId="3" numFmtId="0" xfId="0" applyAlignment="1" applyBorder="1" applyFont="1">
      <alignment horizontal="left" readingOrder="0" shrinkToFit="0" wrapText="0"/>
    </xf>
    <xf borderId="8" fillId="0" fontId="3" numFmtId="0" xfId="0" applyAlignment="1" applyBorder="1" applyFont="1">
      <alignment horizontal="left" readingOrder="0" shrinkToFit="0" wrapText="0"/>
    </xf>
    <xf borderId="15" fillId="0" fontId="2" numFmtId="0" xfId="0" applyAlignment="1" applyBorder="1" applyFont="1">
      <alignment horizontal="left" shrinkToFit="0" wrapText="0"/>
    </xf>
    <xf borderId="0" fillId="0" fontId="3" numFmtId="0" xfId="0" applyAlignment="1" applyFont="1">
      <alignment horizontal="left" shrinkToFit="0" wrapText="0"/>
    </xf>
    <xf borderId="15" fillId="0" fontId="2" numFmtId="3" xfId="0" applyAlignment="1" applyBorder="1" applyFont="1" applyNumberFormat="1">
      <alignment horizontal="left" shrinkToFit="0" wrapText="0"/>
    </xf>
    <xf borderId="16" fillId="0" fontId="2" numFmtId="3" xfId="0" applyAlignment="1" applyBorder="1" applyFont="1" applyNumberFormat="1">
      <alignment horizontal="left" shrinkToFit="0" wrapText="0"/>
    </xf>
    <xf borderId="15" fillId="0" fontId="2" numFmtId="9" xfId="0" applyAlignment="1" applyBorder="1" applyFont="1" applyNumberFormat="1">
      <alignment horizontal="left" shrinkToFit="0" wrapText="0"/>
    </xf>
    <xf borderId="16" fillId="0" fontId="2" numFmtId="9" xfId="0" applyAlignment="1" applyBorder="1" applyFont="1" applyNumberFormat="1">
      <alignment horizontal="left" shrinkToFit="0" wrapText="0"/>
    </xf>
    <xf borderId="9" fillId="2" fontId="3" numFmtId="0" xfId="0" applyAlignment="1" applyBorder="1" applyFont="1">
      <alignment horizontal="left" readingOrder="0" shrinkToFit="0" wrapText="0"/>
    </xf>
    <xf borderId="0" fillId="0" fontId="2" numFmtId="0" xfId="0" applyAlignment="1" applyFont="1">
      <alignment horizontal="left" readingOrder="0" shrinkToFit="0" wrapText="0"/>
    </xf>
    <xf borderId="3" fillId="3" fontId="4" numFmtId="0" xfId="0" applyAlignment="1" applyBorder="1" applyFont="1">
      <alignment horizontal="left" shrinkToFit="0" wrapText="0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left" shrinkToFit="0" wrapText="0"/>
    </xf>
    <xf borderId="3" fillId="5" fontId="1" numFmtId="0" xfId="0" applyAlignment="1" applyBorder="1" applyFill="1" applyFont="1">
      <alignment horizontal="left" readingOrder="0"/>
    </xf>
    <xf borderId="0" fillId="3" fontId="0" numFmtId="164" xfId="0" applyAlignment="1" applyFont="1" applyNumberFormat="1">
      <alignment horizontal="left" shrinkToFit="0" wrapText="0"/>
    </xf>
    <xf borderId="0" fillId="5" fontId="0" numFmtId="0" xfId="0" applyAlignment="1" applyFont="1">
      <alignment horizontal="left" readingOrder="0"/>
    </xf>
    <xf borderId="2" fillId="3" fontId="0" numFmtId="164" xfId="0" applyAlignment="1" applyBorder="1" applyFont="1" applyNumberFormat="1">
      <alignment horizontal="left" shrinkToFit="0" wrapText="0"/>
    </xf>
    <xf borderId="0" fillId="0" fontId="2" numFmtId="164" xfId="0" applyAlignment="1" applyFont="1" applyNumberFormat="1">
      <alignment horizontal="left" readingOrder="0" shrinkToFit="0" wrapText="0"/>
    </xf>
    <xf borderId="0" fillId="0" fontId="0" numFmtId="164" xfId="0" applyAlignment="1" applyFont="1" applyNumberFormat="1">
      <alignment horizontal="left" shrinkToFit="0" wrapText="0"/>
    </xf>
    <xf borderId="2" fillId="0" fontId="0" numFmtId="164" xfId="0" applyAlignment="1" applyBorder="1" applyFont="1" applyNumberFormat="1">
      <alignment horizontal="left" shrinkToFit="0" wrapText="0"/>
    </xf>
    <xf borderId="3" fillId="0" fontId="1" numFmtId="0" xfId="0" applyAlignment="1" applyBorder="1" applyFont="1">
      <alignment horizontal="left" readingOrder="0"/>
    </xf>
    <xf borderId="4" fillId="0" fontId="1" numFmtId="0" xfId="0" applyAlignment="1" applyBorder="1" applyFont="1">
      <alignment horizontal="left" shrinkToFit="0" wrapText="0"/>
    </xf>
    <xf borderId="4" fillId="0" fontId="1" numFmtId="0" xfId="0" applyAlignment="1" applyBorder="1" applyFont="1">
      <alignment horizontal="left" readingOrder="0"/>
    </xf>
    <xf borderId="1" fillId="0" fontId="0" numFmtId="0" xfId="0" applyAlignment="1" applyBorder="1" applyFont="1">
      <alignment horizontal="left" readingOrder="0"/>
    </xf>
    <xf borderId="1" fillId="0" fontId="2" numFmtId="3" xfId="0" applyAlignment="1" applyBorder="1" applyFont="1" applyNumberFormat="1">
      <alignment horizontal="left" shrinkToFit="0" wrapText="0"/>
    </xf>
    <xf borderId="5" fillId="0" fontId="2" numFmtId="3" xfId="0" applyAlignment="1" applyBorder="1" applyFont="1" applyNumberFormat="1">
      <alignment horizontal="left" shrinkToFit="0" wrapText="0"/>
    </xf>
    <xf borderId="1" fillId="0" fontId="2" numFmtId="9" xfId="0" applyAlignment="1" applyBorder="1" applyFont="1" applyNumberFormat="1">
      <alignment horizontal="left" shrinkToFit="0" wrapText="0"/>
    </xf>
    <xf borderId="2" fillId="0" fontId="4" numFmtId="0" xfId="0" applyAlignment="1" applyBorder="1" applyFont="1">
      <alignment horizontal="left" shrinkToFit="0" wrapText="0"/>
    </xf>
    <xf borderId="5" fillId="0" fontId="2" numFmtId="9" xfId="0" applyAlignment="1" applyBorder="1" applyFont="1" applyNumberFormat="1">
      <alignment horizontal="left" shrinkToFit="0" wrapText="0"/>
    </xf>
    <xf borderId="6" fillId="2" fontId="3" numFmtId="0" xfId="0" applyAlignment="1" applyBorder="1" applyFont="1">
      <alignment horizontal="left" shrinkToFit="0" wrapText="0"/>
    </xf>
    <xf borderId="8" fillId="0" fontId="5" numFmtId="0" xfId="0" applyBorder="1" applyFont="1"/>
    <xf borderId="17" fillId="3" fontId="11" numFmtId="165" xfId="0" applyAlignment="1" applyBorder="1" applyFont="1" applyNumberFormat="1">
      <alignment readingOrder="0" shrinkToFit="0" vertical="bottom" wrapText="0"/>
    </xf>
    <xf borderId="2" fillId="3" fontId="11" numFmtId="165" xfId="0" applyAlignment="1" applyBorder="1" applyFont="1" applyNumberFormat="1">
      <alignment shrinkToFit="0" vertical="bottom" wrapText="0"/>
    </xf>
    <xf borderId="0" fillId="0" fontId="2" numFmtId="3" xfId="0" applyAlignment="1" applyFont="1" applyNumberFormat="1">
      <alignment horizontal="left" readingOrder="0" shrinkToFit="0" wrapText="0"/>
    </xf>
    <xf borderId="0" fillId="0" fontId="5" numFmtId="0" xfId="0" applyAlignment="1" applyFont="1">
      <alignment shrinkToFit="0" wrapText="0"/>
    </xf>
    <xf borderId="0" fillId="3" fontId="0" numFmtId="9" xfId="0" applyAlignment="1" applyFont="1" applyNumberFormat="1">
      <alignment horizontal="left" shrinkToFit="0" wrapText="0"/>
    </xf>
    <xf borderId="2" fillId="3" fontId="0" numFmtId="9" xfId="0" applyAlignment="1" applyBorder="1" applyFont="1" applyNumberFormat="1">
      <alignment horizontal="left" shrinkToFit="0" wrapText="0"/>
    </xf>
    <xf borderId="18" fillId="0" fontId="11" numFmtId="165" xfId="0" applyAlignment="1" applyBorder="1" applyFont="1" applyNumberFormat="1">
      <alignment readingOrder="0" shrinkToFit="0" vertical="bottom" wrapText="0"/>
    </xf>
    <xf borderId="19" fillId="0" fontId="11" numFmtId="165" xfId="0" applyAlignment="1" applyBorder="1" applyFont="1" applyNumberFormat="1">
      <alignment shrinkToFit="0" vertical="bottom" wrapText="0"/>
    </xf>
    <xf borderId="2" fillId="0" fontId="0" numFmtId="9" xfId="0" applyAlignment="1" applyBorder="1" applyFont="1" applyNumberFormat="1">
      <alignment horizontal="left" readingOrder="0"/>
    </xf>
    <xf borderId="14" fillId="3" fontId="1" numFmtId="0" xfId="0" applyAlignment="1" applyBorder="1" applyFont="1">
      <alignment horizontal="left" shrinkToFit="0" wrapText="0"/>
    </xf>
    <xf borderId="15" fillId="3" fontId="2" numFmtId="0" xfId="0" applyAlignment="1" applyBorder="1" applyFont="1">
      <alignment horizontal="left" shrinkToFit="0" wrapText="0"/>
    </xf>
    <xf borderId="15" fillId="3" fontId="2" numFmtId="165" xfId="0" applyAlignment="1" applyBorder="1" applyFont="1" applyNumberFormat="1">
      <alignment horizontal="left" shrinkToFit="0" wrapText="0"/>
    </xf>
    <xf borderId="16" fillId="3" fontId="2" numFmtId="165" xfId="0" applyAlignment="1" applyBorder="1" applyFont="1" applyNumberFormat="1">
      <alignment horizontal="left" shrinkToFit="0" wrapText="0"/>
    </xf>
    <xf borderId="4" fillId="3" fontId="1" numFmtId="0" xfId="0" applyAlignment="1" applyBorder="1" applyFont="1">
      <alignment horizontal="left" shrinkToFit="0" wrapText="0"/>
    </xf>
    <xf borderId="1" fillId="3" fontId="2" numFmtId="9" xfId="0" applyAlignment="1" applyBorder="1" applyFont="1" applyNumberFormat="1">
      <alignment horizontal="left" shrinkToFit="0" wrapText="0"/>
    </xf>
    <xf borderId="5" fillId="3" fontId="2" numFmtId="9" xfId="0" applyAlignment="1" applyBorder="1" applyFont="1" applyNumberFormat="1">
      <alignment horizontal="left" shrinkToFit="0" wrapText="0"/>
    </xf>
    <xf borderId="0" fillId="0" fontId="2" numFmtId="10" xfId="0" applyAlignment="1" applyFont="1" applyNumberFormat="1">
      <alignment horizontal="left" shrinkToFit="0" wrapText="0"/>
    </xf>
    <xf borderId="10" fillId="2" fontId="5" numFmtId="0" xfId="0" applyBorder="1" applyFont="1"/>
    <xf borderId="3" fillId="4" fontId="0" numFmtId="0" xfId="0" applyAlignment="1" applyBorder="1" applyFont="1">
      <alignment horizontal="left" shrinkToFit="0" wrapText="0"/>
    </xf>
    <xf borderId="0" fillId="4" fontId="4" numFmtId="0" xfId="0" applyAlignment="1" applyFont="1">
      <alignment horizontal="left" readingOrder="0" shrinkToFit="0" wrapText="0"/>
    </xf>
    <xf borderId="2" fillId="4" fontId="4" numFmtId="0" xfId="0" applyAlignment="1" applyBorder="1" applyFont="1">
      <alignment horizontal="left" readingOrder="0" shrinkToFit="0" wrapText="0"/>
    </xf>
    <xf borderId="11" fillId="5" fontId="4" numFmtId="0" xfId="0" applyAlignment="1" applyBorder="1" applyFont="1">
      <alignment horizontal="left" shrinkToFit="0" wrapText="0"/>
    </xf>
    <xf borderId="12" fillId="5" fontId="0" numFmtId="0" xfId="0" applyAlignment="1" applyBorder="1" applyFont="1">
      <alignment horizontal="left" readingOrder="0" shrinkToFit="0" wrapText="0"/>
    </xf>
    <xf borderId="12" fillId="5" fontId="13" numFmtId="3" xfId="0" applyAlignment="1" applyBorder="1" applyFont="1" applyNumberFormat="1">
      <alignment horizontal="left" readingOrder="0" shrinkToFit="0" wrapText="0"/>
    </xf>
    <xf borderId="13" fillId="5" fontId="13" numFmtId="3" xfId="0" applyAlignment="1" applyBorder="1" applyFont="1" applyNumberFormat="1">
      <alignment horizontal="left" readingOrder="0" shrinkToFit="0" wrapText="0"/>
    </xf>
    <xf borderId="12" fillId="5" fontId="0" numFmtId="9" xfId="0" applyAlignment="1" applyBorder="1" applyFont="1" applyNumberFormat="1">
      <alignment horizontal="left" shrinkToFit="0" wrapText="0"/>
    </xf>
    <xf borderId="13" fillId="5" fontId="0" numFmtId="9" xfId="0" applyAlignment="1" applyBorder="1" applyFont="1" applyNumberFormat="1">
      <alignment horizontal="left" shrinkToFit="0" wrapText="0"/>
    </xf>
    <xf borderId="3" fillId="4" fontId="4" numFmtId="0" xfId="0" applyAlignment="1" applyBorder="1" applyFont="1">
      <alignment horizontal="left" shrinkToFit="0" wrapText="0"/>
    </xf>
    <xf borderId="0" fillId="4" fontId="0" numFmtId="0" xfId="0" applyAlignment="1" applyFont="1">
      <alignment horizontal="left" readingOrder="0" shrinkToFit="0" wrapText="0"/>
    </xf>
    <xf borderId="12" fillId="4" fontId="13" numFmtId="3" xfId="0" applyAlignment="1" applyBorder="1" applyFont="1" applyNumberFormat="1">
      <alignment horizontal="left" readingOrder="0" shrinkToFit="0" wrapText="0"/>
    </xf>
    <xf borderId="13" fillId="4" fontId="13" numFmtId="3" xfId="0" applyAlignment="1" applyBorder="1" applyFont="1" applyNumberFormat="1">
      <alignment horizontal="left" readingOrder="0" shrinkToFit="0" wrapText="0"/>
    </xf>
    <xf borderId="0" fillId="4" fontId="0" numFmtId="9" xfId="0" applyAlignment="1" applyFont="1" applyNumberFormat="1">
      <alignment horizontal="left" shrinkToFit="0" wrapText="0"/>
    </xf>
    <xf borderId="12" fillId="4" fontId="0" numFmtId="9" xfId="0" applyAlignment="1" applyBorder="1" applyFont="1" applyNumberFormat="1">
      <alignment horizontal="left" shrinkToFit="0" wrapText="0"/>
    </xf>
    <xf borderId="13" fillId="4" fontId="0" numFmtId="9" xfId="0" applyAlignment="1" applyBorder="1" applyFont="1" applyNumberFormat="1">
      <alignment horizontal="left" shrinkToFit="0" wrapText="0"/>
    </xf>
    <xf borderId="0" fillId="0" fontId="0" numFmtId="0" xfId="0" applyAlignment="1" applyFont="1">
      <alignment horizontal="left" readingOrder="0"/>
    </xf>
    <xf borderId="11" fillId="5" fontId="1" numFmtId="0" xfId="0" applyAlignment="1" applyBorder="1" applyFont="1">
      <alignment horizontal="left" shrinkToFit="0" wrapText="0"/>
    </xf>
    <xf borderId="12" fillId="5" fontId="2" numFmtId="0" xfId="0" applyAlignment="1" applyBorder="1" applyFont="1">
      <alignment horizontal="left" readingOrder="0" shrinkToFit="0" wrapText="0"/>
    </xf>
    <xf borderId="0" fillId="3" fontId="0" numFmtId="0" xfId="0" applyAlignment="1" applyFont="1">
      <alignment horizontal="left" readingOrder="0"/>
    </xf>
    <xf borderId="12" fillId="5" fontId="2" numFmtId="9" xfId="0" applyAlignment="1" applyBorder="1" applyFont="1" applyNumberFormat="1">
      <alignment horizontal="left" readingOrder="0" shrinkToFit="0" wrapText="0"/>
    </xf>
    <xf borderId="13" fillId="5" fontId="2" numFmtId="9" xfId="0" applyAlignment="1" applyBorder="1" applyFont="1" applyNumberFormat="1">
      <alignment horizontal="left" readingOrder="0" shrinkToFit="0" wrapText="0"/>
    </xf>
    <xf borderId="4" fillId="4" fontId="1" numFmtId="0" xfId="0" applyAlignment="1" applyBorder="1" applyFont="1">
      <alignment horizontal="left" shrinkToFit="0" wrapText="0"/>
    </xf>
    <xf borderId="1" fillId="4" fontId="2" numFmtId="0" xfId="0" applyAlignment="1" applyBorder="1" applyFont="1">
      <alignment horizontal="left" shrinkToFit="0" wrapText="0"/>
    </xf>
    <xf borderId="1" fillId="4" fontId="2" numFmtId="3" xfId="0" applyAlignment="1" applyBorder="1" applyFont="1" applyNumberFormat="1">
      <alignment horizontal="left" shrinkToFit="0" wrapText="0"/>
    </xf>
    <xf borderId="5" fillId="4" fontId="2" numFmtId="3" xfId="0" applyAlignment="1" applyBorder="1" applyFont="1" applyNumberFormat="1">
      <alignment horizontal="left" shrinkToFit="0" wrapText="0"/>
    </xf>
    <xf borderId="1" fillId="4" fontId="2" numFmtId="9" xfId="0" applyAlignment="1" applyBorder="1" applyFont="1" applyNumberFormat="1">
      <alignment horizontal="left" shrinkToFit="0" wrapText="0"/>
    </xf>
    <xf borderId="5" fillId="4" fontId="2" numFmtId="9" xfId="0" applyAlignment="1" applyBorder="1" applyFont="1" applyNumberFormat="1">
      <alignment horizontal="left" shrinkToFit="0" wrapText="0"/>
    </xf>
    <xf borderId="0" fillId="0" fontId="2" numFmtId="9" xfId="0" applyAlignment="1" applyFont="1" applyNumberFormat="1">
      <alignment horizontal="left" shrinkToFit="0" wrapText="0"/>
    </xf>
    <xf borderId="0" fillId="0" fontId="7" numFmtId="0" xfId="0" applyAlignment="1" applyFont="1">
      <alignment horizontal="left" readingOrder="0" shrinkToFit="0" wrapText="0"/>
    </xf>
    <xf borderId="6" fillId="2" fontId="3" numFmtId="0" xfId="0" applyAlignment="1" applyBorder="1" applyFont="1">
      <alignment horizontal="left" readingOrder="0" shrinkToFit="0" wrapText="0"/>
    </xf>
    <xf borderId="7" fillId="2" fontId="4" numFmtId="0" xfId="0" applyAlignment="1" applyBorder="1" applyFont="1">
      <alignment horizontal="left" shrinkToFit="0" wrapText="0"/>
    </xf>
    <xf borderId="8" fillId="2" fontId="4" numFmtId="0" xfId="0" applyAlignment="1" applyBorder="1" applyFont="1">
      <alignment horizontal="left" shrinkToFit="0" wrapText="0"/>
    </xf>
    <xf borderId="2" fillId="0" fontId="4" numFmtId="0" xfId="0" applyAlignment="1" applyBorder="1" applyFont="1">
      <alignment horizontal="left" shrinkToFit="0" wrapText="0"/>
    </xf>
    <xf borderId="3" fillId="5" fontId="4" numFmtId="0" xfId="0" applyAlignment="1" applyBorder="1" applyFont="1">
      <alignment horizontal="left" shrinkToFit="0" wrapText="0"/>
    </xf>
    <xf borderId="0" fillId="5" fontId="0" numFmtId="0" xfId="0" applyAlignment="1" applyFont="1">
      <alignment horizontal="left" readingOrder="0" shrinkToFit="0" wrapText="0"/>
    </xf>
    <xf borderId="2" fillId="5" fontId="13" numFmtId="3" xfId="0" applyAlignment="1" applyBorder="1" applyFont="1" applyNumberFormat="1">
      <alignment horizontal="left" readingOrder="0" shrinkToFit="0" wrapText="0"/>
    </xf>
    <xf borderId="0" fillId="0" fontId="13" numFmtId="3" xfId="0" applyAlignment="1" applyFont="1" applyNumberFormat="1">
      <alignment horizontal="left" shrinkToFit="0" wrapText="0"/>
    </xf>
    <xf borderId="0" fillId="5" fontId="0" numFmtId="9" xfId="0" applyAlignment="1" applyFont="1" applyNumberFormat="1">
      <alignment horizontal="left" shrinkToFit="0" wrapText="0"/>
    </xf>
    <xf borderId="2" fillId="5" fontId="0" numFmtId="9" xfId="0" applyAlignment="1" applyBorder="1" applyFont="1" applyNumberFormat="1">
      <alignment horizontal="left" shrinkToFit="0" wrapText="0"/>
    </xf>
    <xf borderId="2" fillId="4" fontId="13" numFmtId="3" xfId="0" applyAlignment="1" applyBorder="1" applyFont="1" applyNumberFormat="1">
      <alignment horizontal="left" readingOrder="0" shrinkToFit="0" wrapText="0"/>
    </xf>
    <xf borderId="2" fillId="4" fontId="0" numFmtId="9" xfId="0" applyAlignment="1" applyBorder="1" applyFont="1" applyNumberFormat="1">
      <alignment horizontal="left" shrinkToFit="0" wrapText="0"/>
    </xf>
    <xf borderId="4" fillId="5" fontId="1" numFmtId="0" xfId="0" applyAlignment="1" applyBorder="1" applyFont="1">
      <alignment horizontal="left" shrinkToFit="0" wrapText="0"/>
    </xf>
    <xf borderId="1" fillId="5" fontId="2" numFmtId="0" xfId="0" applyAlignment="1" applyBorder="1" applyFont="1">
      <alignment horizontal="left" shrinkToFit="0" wrapText="0"/>
    </xf>
    <xf borderId="5" fillId="5" fontId="2" numFmtId="3" xfId="0" applyAlignment="1" applyBorder="1" applyFont="1" applyNumberFormat="1">
      <alignment horizontal="left" readingOrder="0" shrinkToFit="0" wrapText="0"/>
    </xf>
    <xf borderId="1" fillId="5" fontId="2" numFmtId="9" xfId="0" applyAlignment="1" applyBorder="1" applyFont="1" applyNumberFormat="1">
      <alignment horizontal="left" shrinkToFit="0" wrapText="0"/>
    </xf>
    <xf borderId="5" fillId="5" fontId="2" numFmtId="9" xfId="0" applyAlignment="1" applyBorder="1" applyFont="1" applyNumberFormat="1">
      <alignment horizontal="left" shrinkToFit="0" wrapText="0"/>
    </xf>
    <xf borderId="3" fillId="0" fontId="3" numFmtId="0" xfId="0" applyAlignment="1" applyBorder="1" applyFont="1">
      <alignment horizontal="left" shrinkToFit="0" wrapText="0"/>
    </xf>
    <xf borderId="20" fillId="0" fontId="0" numFmtId="0" xfId="0" applyAlignment="1" applyBorder="1" applyFont="1">
      <alignment horizontal="left" shrinkToFit="0" wrapText="0"/>
    </xf>
    <xf borderId="17" fillId="0" fontId="0" numFmtId="0" xfId="0" applyAlignment="1" applyBorder="1" applyFont="1">
      <alignment horizontal="left" shrinkToFit="0" wrapText="0"/>
    </xf>
    <xf borderId="12" fillId="3" fontId="13" numFmtId="3" xfId="0" applyAlignment="1" applyBorder="1" applyFont="1" applyNumberFormat="1">
      <alignment horizontal="left" readingOrder="0" shrinkToFit="0" wrapText="0"/>
    </xf>
    <xf borderId="13" fillId="3" fontId="13" numFmtId="3" xfId="0" applyAlignment="1" applyBorder="1" applyFont="1" applyNumberFormat="1">
      <alignment horizontal="left" readingOrder="0" shrinkToFit="0" wrapText="0"/>
    </xf>
    <xf borderId="11" fillId="3" fontId="1" numFmtId="0" xfId="0" applyAlignment="1" applyBorder="1" applyFont="1">
      <alignment horizontal="left" shrinkToFit="0" wrapText="0"/>
    </xf>
    <xf borderId="12" fillId="3" fontId="2" numFmtId="0" xfId="0" applyAlignment="1" applyBorder="1" applyFont="1">
      <alignment horizontal="left" readingOrder="0" shrinkToFit="0" wrapText="0"/>
    </xf>
    <xf borderId="3" fillId="3" fontId="1" numFmtId="0" xfId="0" applyAlignment="1" applyBorder="1" applyFont="1">
      <alignment horizontal="left" shrinkToFit="0" wrapText="0"/>
    </xf>
    <xf borderId="0" fillId="3" fontId="2" numFmtId="9" xfId="0" applyAlignment="1" applyFont="1" applyNumberFormat="1">
      <alignment horizontal="left" shrinkToFit="0" wrapText="0"/>
    </xf>
    <xf borderId="2" fillId="3" fontId="2" numFmtId="9" xfId="0" applyAlignment="1" applyBorder="1" applyFont="1" applyNumberFormat="1">
      <alignment horizontal="left" shrinkToFit="0" wrapText="0"/>
    </xf>
    <xf borderId="3" fillId="0" fontId="1" numFmtId="0" xfId="0" applyAlignment="1" applyBorder="1" applyFont="1">
      <alignment horizontal="left" shrinkToFit="0" wrapText="0"/>
    </xf>
    <xf borderId="0" fillId="0" fontId="2" numFmtId="9" xfId="0" applyAlignment="1" applyFont="1" applyNumberFormat="1">
      <alignment horizontal="left" shrinkToFit="0" wrapText="0"/>
    </xf>
    <xf borderId="15" fillId="3" fontId="2" numFmtId="3" xfId="0" applyAlignment="1" applyBorder="1" applyFont="1" applyNumberFormat="1">
      <alignment horizontal="left" shrinkToFit="0" wrapText="0"/>
    </xf>
    <xf borderId="16" fillId="3" fontId="2" numFmtId="3" xfId="0" applyAlignment="1" applyBorder="1" applyFont="1" applyNumberFormat="1">
      <alignment horizontal="left" shrinkToFit="0" wrapText="0"/>
    </xf>
    <xf borderId="0" fillId="0" fontId="2" numFmtId="0" xfId="0" applyAlignment="1" applyFont="1">
      <alignment shrinkToFit="0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000090"/>
          <bgColor rgb="FF00009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8">
    <tableStyle count="3" pivot="0" name="Immigrant Dance Workforce Snaps-style">
      <tableStyleElement dxfId="1" type="headerRow"/>
      <tableStyleElement dxfId="2" type="firstRowStripe"/>
      <tableStyleElement dxfId="3" type="secondRowStripe"/>
    </tableStyle>
    <tableStyle count="3" pivot="0" name="Immigrant Dance Workforce Snaps-style 2">
      <tableStyleElement dxfId="1" type="headerRow"/>
      <tableStyleElement dxfId="2" type="firstRowStripe"/>
      <tableStyleElement dxfId="3" type="secondRowStripe"/>
    </tableStyle>
    <tableStyle count="3" pivot="0" name="Immigrant Dance Workforce Snaps-style 3">
      <tableStyleElement dxfId="1" type="headerRow"/>
      <tableStyleElement dxfId="2" type="firstRowStripe"/>
      <tableStyleElement dxfId="3" type="secondRowStripe"/>
    </tableStyle>
    <tableStyle count="3" pivot="0" name="Immigrant Dance Workforce Snaps-style 4">
      <tableStyleElement dxfId="1" type="headerRow"/>
      <tableStyleElement dxfId="2" type="firstRowStripe"/>
      <tableStyleElement dxfId="3" type="secondRowStripe"/>
    </tableStyle>
    <tableStyle count="3" pivot="0" name="Immigrant Dance Workforce Snaps-style 5">
      <tableStyleElement dxfId="1" type="headerRow"/>
      <tableStyleElement dxfId="2" type="firstRowStripe"/>
      <tableStyleElement dxfId="3" type="secondRowStripe"/>
    </tableStyle>
    <tableStyle count="2" pivot="0" name="Immigrant Dance Workforce Snaps-style 6">
      <tableStyleElement dxfId="2" type="firstRowStripe"/>
      <tableStyleElement dxfId="3" type="secondRowStripe"/>
    </tableStyle>
    <tableStyle count="3" pivot="0" name="Immigrant Dance Workforce Snaps-style 7">
      <tableStyleElement dxfId="1" type="headerRow"/>
      <tableStyleElement dxfId="2" type="firstRowStripe"/>
      <tableStyleElement dxfId="3" type="secondRowStripe"/>
    </tableStyle>
    <tableStyle count="3" pivot="0" name="Immigrant Dance Workforce Snaps-style 8">
      <tableStyleElement dxfId="1" type="headerRow"/>
      <tableStyleElement dxfId="2" type="firstRowStripe"/>
      <tableStyleElement dxfId="3" type="secondRowStripe"/>
    </tableStyle>
    <tableStyle count="3" pivot="0" name="Immigrant Dance Workforce Snaps-style 9">
      <tableStyleElement dxfId="1" type="headerRow"/>
      <tableStyleElement dxfId="2" type="firstRowStripe"/>
      <tableStyleElement dxfId="3" type="secondRowStripe"/>
    </tableStyle>
    <tableStyle count="3" pivot="0" name="Immigrant Dance Workforce Snaps-style 10">
      <tableStyleElement dxfId="1" type="headerRow"/>
      <tableStyleElement dxfId="2" type="firstRowStripe"/>
      <tableStyleElement dxfId="3" type="secondRowStripe"/>
    </tableStyle>
    <tableStyle count="3" pivot="0" name="Demographics-style">
      <tableStyleElement dxfId="1" type="headerRow"/>
      <tableStyleElement dxfId="2" type="firstRowStripe"/>
      <tableStyleElement dxfId="3" type="secondRowStripe"/>
    </tableStyle>
    <tableStyle count="3" pivot="0" name="Demographics-style 2">
      <tableStyleElement dxfId="1" type="headerRow"/>
      <tableStyleElement dxfId="2" type="firstRowStripe"/>
      <tableStyleElement dxfId="3" type="secondRowStripe"/>
    </tableStyle>
    <tableStyle count="3" pivot="0" name="Demographics-style 3">
      <tableStyleElement dxfId="1" type="headerRow"/>
      <tableStyleElement dxfId="2" type="firstRowStripe"/>
      <tableStyleElement dxfId="3" type="secondRowStripe"/>
    </tableStyle>
    <tableStyle count="3" pivot="0" name="Demographics-style 4">
      <tableStyleElement dxfId="1" type="headerRow"/>
      <tableStyleElement dxfId="2" type="firstRowStripe"/>
      <tableStyleElement dxfId="3" type="secondRowStripe"/>
    </tableStyle>
    <tableStyle count="3" pivot="0" name="Demographics-style 5">
      <tableStyleElement dxfId="1" type="headerRow"/>
      <tableStyleElement dxfId="2" type="firstRowStripe"/>
      <tableStyleElement dxfId="3" type="secondRowStripe"/>
    </tableStyle>
    <tableStyle count="3" pivot="0" name="Demographics-style 6">
      <tableStyleElement dxfId="1" type="headerRow"/>
      <tableStyleElement dxfId="2" type="firstRowStripe"/>
      <tableStyleElement dxfId="3" type="secondRowStripe"/>
    </tableStyle>
    <tableStyle count="3" pivot="0" name="Demographics-style 7">
      <tableStyleElement dxfId="1" type="headerRow"/>
      <tableStyleElement dxfId="2" type="firstRowStripe"/>
      <tableStyleElement dxfId="3" type="secondRowStripe"/>
    </tableStyle>
    <tableStyle count="3" pivot="0" name="Demographics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4:B19" displayName="Table_11" id="11">
  <tableColumns count="2">
    <tableColumn name="Column1" id="1"/>
    <tableColumn name="Column2" id="2"/>
  </tableColumns>
  <tableStyleInfo name="Demographic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A81:C91" displayName="Table_2" id="2">
  <tableColumns count="3">
    <tableColumn name="Column1" id="1"/>
    <tableColumn name="Column2" id="2"/>
    <tableColumn name="Column3" id="3"/>
  </tableColumns>
  <tableStyleInfo name="Immigrant Dance Workforce Snap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A56:C68" displayName="Table_3" id="3">
  <tableColumns count="3">
    <tableColumn name="Column1" id="1"/>
    <tableColumn name="Column2" id="2"/>
    <tableColumn name="Column3" id="3"/>
  </tableColumns>
  <tableStyleInfo name="Immigrant Dance Workforce Snap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A46:C54" displayName="Table_4" id="4">
  <tableColumns count="3">
    <tableColumn name="Column1" id="1"/>
    <tableColumn name="Column2" id="2"/>
    <tableColumn name="Column3" id="3"/>
  </tableColumns>
  <tableStyleInfo name="Immigrant Dance Workforce Snap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headerRowCount="0" ref="A70:C79" displayName="Table_5" id="5">
  <tableColumns count="3">
    <tableColumn name="Column1" id="1"/>
    <tableColumn name="Column2" id="2"/>
    <tableColumn name="Column3" id="3"/>
  </tableColumns>
  <tableStyleInfo name="Immigrant Dance Workforce Snaps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headerRowCount="0" ref="P20:AA21" displayName="Table_6" id="6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Immigrant Dance Workforce Snaps-style 6" showColumnStripes="0" showFirstColumn="1" showLastColumn="1" showRowStripes="1"/>
</table>
</file>

<file path=xl/tables/table15.xml><?xml version="1.0" encoding="utf-8"?>
<table xmlns="http://schemas.openxmlformats.org/spreadsheetml/2006/main" headerRowCount="0" ref="A20:C32" displayName="Table_7" id="7">
  <tableColumns count="3">
    <tableColumn name="Column1" id="1"/>
    <tableColumn name="Column2" id="2"/>
    <tableColumn name="Column3" id="3"/>
  </tableColumns>
  <tableStyleInfo name="Immigrant Dance Workforce Snaps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headerRowCount="0" ref="A34:C34" displayName="Table_8" id="8">
  <tableColumns count="3">
    <tableColumn name="Column1" id="1"/>
    <tableColumn name="Column2" id="2"/>
    <tableColumn name="Column3" id="3"/>
  </tableColumns>
  <tableStyleInfo name="Immigrant Dance Workforce Snaps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7.xml><?xml version="1.0" encoding="utf-8"?>
<table xmlns="http://schemas.openxmlformats.org/spreadsheetml/2006/main" headerRowCount="0" ref="A40:C40" displayName="Table_9" id="9">
  <tableColumns count="3">
    <tableColumn name="Column1" id="1"/>
    <tableColumn name="Column2" id="2"/>
    <tableColumn name="Column3" id="3"/>
  </tableColumns>
  <tableStyleInfo name="Immigrant Dance Workforce Snaps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8.xml><?xml version="1.0" encoding="utf-8"?>
<table xmlns="http://schemas.openxmlformats.org/spreadsheetml/2006/main" headerRowCount="0" ref="A3:C9" displayName="Table_10" id="10">
  <tableColumns count="3">
    <tableColumn name="Column1" id="1"/>
    <tableColumn name="Column2" id="2"/>
    <tableColumn name="Column3" id="3"/>
  </tableColumns>
  <tableStyleInfo name="Immigrant Dance Workforce Snaps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5:B11" displayName="Table_12" id="12">
  <tableColumns count="2">
    <tableColumn name="Column1" id="1"/>
    <tableColumn name="Column2" id="2"/>
  </tableColumns>
  <tableStyleInfo name="Demographic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F5:G11" displayName="Table_13" id="13">
  <tableColumns count="2">
    <tableColumn name="Column1" id="1"/>
    <tableColumn name="Column2" id="2"/>
  </tableColumns>
  <tableStyleInfo name="Demographic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F14:G19" displayName="Table_14" id="14">
  <tableColumns count="2">
    <tableColumn name="Column1" id="1"/>
    <tableColumn name="Column2" id="2"/>
  </tableColumns>
  <tableStyleInfo name="Demographic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21:B36" displayName="Table_15" id="15">
  <tableColumns count="2">
    <tableColumn name="Column1" id="1"/>
    <tableColumn name="Column2" id="2"/>
  </tableColumns>
  <tableStyleInfo name="Demographics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F21:G36" displayName="Table_16" id="16">
  <tableColumns count="2">
    <tableColumn name="Column1" id="1"/>
    <tableColumn name="Column2" id="2"/>
  </tableColumns>
  <tableStyleInfo name="Demographics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A38:B73" displayName="Table_17" id="17">
  <tableColumns count="2">
    <tableColumn name="Column1" id="1"/>
    <tableColumn name="Column2" id="2"/>
  </tableColumns>
  <tableStyleInfo name="Demographics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F38:G73" displayName="Table_18" id="18">
  <tableColumns count="2">
    <tableColumn name="Column1" id="1"/>
    <tableColumn name="Column2" id="2"/>
  </tableColumns>
  <tableStyleInfo name="Demographics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A93:C108" displayName="Table_1" id="1">
  <tableColumns count="3">
    <tableColumn name="Column1" id="1"/>
    <tableColumn name="Column2" id="2"/>
    <tableColumn name="Column3" id="3"/>
  </tableColumns>
  <tableStyleInfo name="Immigrant Dance Workforce Snap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20" Type="http://schemas.openxmlformats.org/officeDocument/2006/relationships/table" Target="../tables/table17.xml"/><Relationship Id="rId21" Type="http://schemas.openxmlformats.org/officeDocument/2006/relationships/table" Target="../tables/table18.xml"/><Relationship Id="rId13" Type="http://schemas.openxmlformats.org/officeDocument/2006/relationships/table" Target="../tables/table10.xml"/><Relationship Id="rId12" Type="http://schemas.openxmlformats.org/officeDocument/2006/relationships/table" Target="../tables/table9.xml"/><Relationship Id="rId15" Type="http://schemas.openxmlformats.org/officeDocument/2006/relationships/table" Target="../tables/table12.xml"/><Relationship Id="rId14" Type="http://schemas.openxmlformats.org/officeDocument/2006/relationships/table" Target="../tables/table11.xml"/><Relationship Id="rId17" Type="http://schemas.openxmlformats.org/officeDocument/2006/relationships/table" Target="../tables/table14.xml"/><Relationship Id="rId16" Type="http://schemas.openxmlformats.org/officeDocument/2006/relationships/table" Target="../tables/table13.xml"/><Relationship Id="rId19" Type="http://schemas.openxmlformats.org/officeDocument/2006/relationships/table" Target="../tables/table16.xml"/><Relationship Id="rId18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9.71"/>
    <col customWidth="1" min="2" max="2" width="12.29"/>
    <col customWidth="1" min="3" max="3" width="12.71"/>
    <col customWidth="1" min="4" max="4" width="12.57"/>
    <col customWidth="1" min="5" max="5" width="6.29"/>
    <col customWidth="1" min="6" max="6" width="29.43"/>
    <col customWidth="1" min="7" max="7" width="11.71"/>
    <col customWidth="1" min="8" max="8" width="12.57"/>
    <col customWidth="1" min="9" max="9" width="12.43"/>
    <col customWidth="1" min="10" max="13" width="18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5"/>
      <c r="I1" s="2"/>
      <c r="J1" s="2"/>
      <c r="K1" s="2"/>
      <c r="L1" s="25"/>
      <c r="M1" s="25"/>
    </row>
    <row r="2" ht="15.75" customHeight="1">
      <c r="A2" s="27"/>
      <c r="B2" s="27"/>
      <c r="C2" s="27"/>
      <c r="D2" s="27"/>
      <c r="E2" s="27"/>
      <c r="F2" s="27"/>
      <c r="G2" s="27"/>
      <c r="H2" s="29"/>
      <c r="I2" s="27"/>
      <c r="J2" s="27"/>
      <c r="K2" s="27"/>
      <c r="L2" s="29"/>
      <c r="M2" s="29"/>
    </row>
    <row r="3" ht="15.75" customHeight="1">
      <c r="A3" s="31" t="s">
        <v>10</v>
      </c>
      <c r="B3" s="27"/>
      <c r="C3" s="27"/>
      <c r="D3" s="27"/>
      <c r="E3" s="27"/>
      <c r="F3" s="31" t="s">
        <v>16</v>
      </c>
      <c r="G3" s="27"/>
      <c r="H3" s="29"/>
      <c r="I3" s="27"/>
      <c r="J3" s="27"/>
      <c r="K3" s="27"/>
      <c r="L3" s="29"/>
      <c r="M3" s="29"/>
    </row>
    <row r="4" ht="15.75" customHeight="1">
      <c r="A4" s="27"/>
      <c r="B4" s="27"/>
      <c r="C4" s="27"/>
      <c r="D4" s="27"/>
      <c r="E4" s="27"/>
      <c r="F4" s="27"/>
      <c r="G4" s="27"/>
      <c r="H4" s="29"/>
      <c r="I4" s="27"/>
      <c r="J4" s="27"/>
      <c r="K4" s="27"/>
      <c r="L4" s="29"/>
      <c r="M4" s="29"/>
    </row>
    <row r="5" ht="15.75" customHeight="1">
      <c r="A5" s="33" t="s">
        <v>18</v>
      </c>
      <c r="B5" s="35"/>
      <c r="C5" s="29"/>
      <c r="D5" s="49"/>
      <c r="E5" s="49"/>
      <c r="F5" s="33" t="s">
        <v>18</v>
      </c>
      <c r="G5" s="35"/>
      <c r="H5" s="32"/>
      <c r="I5" s="32"/>
      <c r="J5" s="32"/>
      <c r="K5" s="29"/>
      <c r="L5" s="29"/>
      <c r="M5" s="29"/>
    </row>
    <row r="6" ht="15.75" customHeight="1">
      <c r="A6" s="50" t="s">
        <v>26</v>
      </c>
      <c r="B6" s="52">
        <v>66.0</v>
      </c>
      <c r="C6" s="29"/>
      <c r="D6" s="49"/>
      <c r="E6" s="49"/>
      <c r="F6" s="50" t="s">
        <v>26</v>
      </c>
      <c r="G6" s="53">
        <f>(B6/B11)</f>
        <v>0.7173913043</v>
      </c>
      <c r="H6" s="32"/>
      <c r="I6" s="32"/>
      <c r="J6" s="32"/>
      <c r="K6" s="29"/>
      <c r="L6" s="29"/>
      <c r="M6" s="29"/>
    </row>
    <row r="7" ht="15.75" customHeight="1">
      <c r="A7" s="55" t="s">
        <v>27</v>
      </c>
      <c r="B7" s="56">
        <v>14.0</v>
      </c>
      <c r="C7" s="29"/>
      <c r="D7" s="49"/>
      <c r="E7" s="49"/>
      <c r="F7" s="55" t="s">
        <v>27</v>
      </c>
      <c r="G7" s="58">
        <f>B7/B11</f>
        <v>0.152173913</v>
      </c>
      <c r="H7" s="59"/>
      <c r="I7" s="59"/>
      <c r="J7" s="59"/>
      <c r="K7" s="29"/>
      <c r="L7" s="29"/>
      <c r="M7" s="29"/>
    </row>
    <row r="8" ht="15.75" customHeight="1">
      <c r="A8" s="50" t="s">
        <v>29</v>
      </c>
      <c r="B8" s="60">
        <v>5.0</v>
      </c>
      <c r="C8" s="29"/>
      <c r="D8" s="49"/>
      <c r="E8" s="49"/>
      <c r="F8" s="50" t="s">
        <v>29</v>
      </c>
      <c r="G8" s="61">
        <f>B8/B11</f>
        <v>0.05434782609</v>
      </c>
      <c r="H8" s="59"/>
      <c r="I8" s="59"/>
      <c r="J8" s="59"/>
      <c r="K8" s="29"/>
      <c r="L8" s="29"/>
      <c r="M8" s="29"/>
    </row>
    <row r="9" ht="15.75" customHeight="1">
      <c r="A9" s="55" t="s">
        <v>31</v>
      </c>
      <c r="B9" s="56">
        <v>6.0</v>
      </c>
      <c r="C9" s="29"/>
      <c r="D9" s="49"/>
      <c r="E9" s="49"/>
      <c r="F9" s="55" t="s">
        <v>31</v>
      </c>
      <c r="G9" s="58">
        <f>B9/B11</f>
        <v>0.0652173913</v>
      </c>
      <c r="H9" s="59"/>
      <c r="I9" s="59"/>
      <c r="J9" s="59"/>
      <c r="K9" s="29"/>
      <c r="L9" s="29"/>
      <c r="M9" s="29"/>
    </row>
    <row r="10" ht="15.75" customHeight="1">
      <c r="A10" s="55" t="s">
        <v>32</v>
      </c>
      <c r="B10" s="56">
        <v>1.0</v>
      </c>
      <c r="C10" s="29"/>
      <c r="D10" s="49"/>
      <c r="E10" s="49"/>
      <c r="F10" s="55" t="s">
        <v>32</v>
      </c>
      <c r="G10" s="58">
        <f>B10/B11</f>
        <v>0.01086956522</v>
      </c>
      <c r="H10" s="59"/>
      <c r="I10" s="59"/>
      <c r="J10" s="59"/>
      <c r="K10" s="29"/>
      <c r="L10" s="29"/>
      <c r="M10" s="29"/>
    </row>
    <row r="11" ht="15.75" customHeight="1">
      <c r="A11" s="62" t="s">
        <v>7</v>
      </c>
      <c r="B11" s="64">
        <f>sum(B6:B10)</f>
        <v>92</v>
      </c>
      <c r="C11" s="29"/>
      <c r="D11" s="49"/>
      <c r="E11" s="49"/>
      <c r="F11" s="62" t="s">
        <v>7</v>
      </c>
      <c r="G11" s="65">
        <f>sum(G6:G10)</f>
        <v>1</v>
      </c>
      <c r="H11" s="29"/>
      <c r="I11" s="29"/>
      <c r="J11" s="29"/>
      <c r="K11" s="29"/>
      <c r="L11" s="29"/>
      <c r="M11" s="29"/>
    </row>
    <row r="12" ht="15.75" customHeight="1">
      <c r="A12" s="66" t="s">
        <v>34</v>
      </c>
      <c r="B12" s="27"/>
      <c r="C12" s="27"/>
      <c r="D12" s="27"/>
      <c r="E12" s="27"/>
      <c r="F12" s="27"/>
      <c r="G12" s="27"/>
      <c r="H12" s="29"/>
      <c r="I12" s="27"/>
      <c r="J12" s="27"/>
      <c r="K12" s="27"/>
      <c r="L12" s="29"/>
      <c r="M12" s="29"/>
    </row>
    <row r="13" ht="15.75" customHeight="1">
      <c r="A13" s="29"/>
      <c r="B13" s="29"/>
      <c r="C13" s="29"/>
      <c r="D13" s="49"/>
      <c r="E13" s="49"/>
      <c r="F13" s="29"/>
      <c r="G13" s="29"/>
      <c r="H13" s="29"/>
      <c r="I13" s="29"/>
      <c r="J13" s="29"/>
      <c r="K13" s="29"/>
      <c r="L13" s="29"/>
      <c r="M13" s="29"/>
    </row>
    <row r="14" ht="15.75" customHeight="1">
      <c r="A14" s="67" t="s">
        <v>35</v>
      </c>
      <c r="B14" s="68"/>
      <c r="C14" s="70"/>
      <c r="D14" s="71"/>
      <c r="E14" s="71"/>
      <c r="F14" s="67" t="s">
        <v>35</v>
      </c>
      <c r="G14" s="72"/>
      <c r="H14" s="6"/>
      <c r="I14" s="6"/>
      <c r="J14" s="6"/>
      <c r="K14" s="6"/>
      <c r="L14" s="6"/>
      <c r="M14" s="6"/>
    </row>
    <row r="15" ht="15.75" customHeight="1">
      <c r="A15" s="73" t="s">
        <v>36</v>
      </c>
      <c r="B15" s="75">
        <v>24.0</v>
      </c>
      <c r="C15" s="77"/>
      <c r="D15" s="49"/>
      <c r="E15" s="49"/>
      <c r="F15" s="73" t="s">
        <v>36</v>
      </c>
      <c r="G15" s="80">
        <f>(B15/B19)</f>
        <v>0.2666666667</v>
      </c>
      <c r="H15" s="29"/>
      <c r="I15" s="29"/>
      <c r="J15" s="29"/>
      <c r="K15" s="29"/>
      <c r="L15" s="29"/>
      <c r="M15" s="29"/>
    </row>
    <row r="16" ht="15.75" customHeight="1">
      <c r="A16" s="82" t="s">
        <v>37</v>
      </c>
      <c r="B16" s="84">
        <v>12.0</v>
      </c>
      <c r="C16" s="77"/>
      <c r="D16" s="49"/>
      <c r="E16" s="49"/>
      <c r="F16" s="82" t="s">
        <v>37</v>
      </c>
      <c r="G16" s="88">
        <f>B16/B19</f>
        <v>0.1333333333</v>
      </c>
      <c r="H16" s="29"/>
      <c r="I16" s="29"/>
      <c r="J16" s="29"/>
      <c r="K16" s="29"/>
      <c r="L16" s="29"/>
      <c r="M16" s="29"/>
    </row>
    <row r="17" ht="15.75" customHeight="1">
      <c r="A17" s="73" t="s">
        <v>40</v>
      </c>
      <c r="B17" s="75">
        <v>13.0</v>
      </c>
      <c r="C17" s="77"/>
      <c r="D17" s="49"/>
      <c r="E17" s="49"/>
      <c r="F17" s="73" t="s">
        <v>40</v>
      </c>
      <c r="G17" s="89">
        <f>B17/B19</f>
        <v>0.1444444444</v>
      </c>
      <c r="H17" s="29"/>
      <c r="I17" s="29"/>
      <c r="J17" s="29"/>
      <c r="K17" s="29"/>
      <c r="L17" s="29"/>
      <c r="M17" s="29"/>
    </row>
    <row r="18" ht="15.75" customHeight="1">
      <c r="A18" s="82" t="s">
        <v>41</v>
      </c>
      <c r="B18" s="84">
        <v>41.0</v>
      </c>
      <c r="C18" s="77"/>
      <c r="D18" s="49"/>
      <c r="E18" s="49"/>
      <c r="F18" s="82" t="s">
        <v>41</v>
      </c>
      <c r="G18" s="88">
        <f>B18/B19</f>
        <v>0.4555555556</v>
      </c>
      <c r="H18" s="29"/>
      <c r="I18" s="29"/>
      <c r="J18" s="29"/>
      <c r="K18" s="29"/>
      <c r="L18" s="29"/>
      <c r="M18" s="29"/>
    </row>
    <row r="19" ht="15.75" customHeight="1">
      <c r="A19" s="92" t="s">
        <v>7</v>
      </c>
      <c r="B19" s="93">
        <f>sum(B15:B18)</f>
        <v>90</v>
      </c>
      <c r="C19" s="77"/>
      <c r="D19" s="49"/>
      <c r="E19" s="49"/>
      <c r="F19" s="92" t="s">
        <v>7</v>
      </c>
      <c r="G19" s="95">
        <f>sum(G15:G18)</f>
        <v>1</v>
      </c>
      <c r="H19" s="29"/>
      <c r="I19" s="29"/>
      <c r="J19" s="29"/>
      <c r="K19" s="29"/>
      <c r="L19" s="29"/>
      <c r="M19" s="29"/>
    </row>
    <row r="20" ht="15.75" customHeight="1">
      <c r="A20" s="96"/>
      <c r="B20" s="96"/>
      <c r="C20" s="96"/>
      <c r="D20" s="96"/>
      <c r="E20" s="29"/>
      <c r="F20" s="96"/>
      <c r="G20" s="96"/>
      <c r="H20" s="96"/>
      <c r="I20" s="96"/>
      <c r="J20" s="29"/>
      <c r="K20" s="29"/>
      <c r="L20" s="29"/>
      <c r="M20" s="29"/>
    </row>
    <row r="21" ht="15.75" customHeight="1">
      <c r="A21" s="97" t="s">
        <v>45</v>
      </c>
      <c r="B21" s="98"/>
      <c r="C21" s="29"/>
      <c r="D21" s="29"/>
      <c r="E21" s="29"/>
      <c r="F21" s="97" t="s">
        <v>45</v>
      </c>
      <c r="G21" s="98"/>
      <c r="H21" s="29"/>
      <c r="I21" s="29"/>
      <c r="J21" s="29"/>
      <c r="K21" s="29"/>
      <c r="L21" s="29"/>
      <c r="M21" s="29"/>
    </row>
    <row r="22" ht="15.75" customHeight="1">
      <c r="A22" s="99" t="s">
        <v>46</v>
      </c>
      <c r="B22" s="100">
        <v>43.0</v>
      </c>
      <c r="C22" s="29"/>
      <c r="D22" s="29"/>
      <c r="E22" s="29"/>
      <c r="F22" s="99" t="s">
        <v>46</v>
      </c>
      <c r="G22" s="101">
        <f t="shared" ref="G22:G35" si="1">B22/$B$36</f>
        <v>0.4673913043</v>
      </c>
      <c r="H22" s="29"/>
      <c r="I22" s="29"/>
      <c r="J22" s="29"/>
      <c r="K22" s="29"/>
      <c r="L22" s="29"/>
      <c r="M22" s="29"/>
    </row>
    <row r="23" ht="15.75" customHeight="1">
      <c r="A23" s="99" t="s">
        <v>49</v>
      </c>
      <c r="B23" s="100">
        <v>13.0</v>
      </c>
      <c r="C23" s="29"/>
      <c r="D23" s="29"/>
      <c r="E23" s="29"/>
      <c r="F23" s="99" t="s">
        <v>50</v>
      </c>
      <c r="G23" s="101">
        <f t="shared" si="1"/>
        <v>0.1413043478</v>
      </c>
      <c r="H23" s="29"/>
      <c r="I23" s="29"/>
      <c r="J23" s="29"/>
      <c r="K23" s="29"/>
      <c r="L23" s="29"/>
      <c r="M23" s="29"/>
    </row>
    <row r="24" ht="15.75" customHeight="1">
      <c r="A24" s="99" t="s">
        <v>52</v>
      </c>
      <c r="B24" s="100">
        <v>8.0</v>
      </c>
      <c r="C24" s="29"/>
      <c r="D24" s="29"/>
      <c r="E24" s="29"/>
      <c r="F24" s="99" t="s">
        <v>52</v>
      </c>
      <c r="G24" s="101">
        <f t="shared" si="1"/>
        <v>0.08695652174</v>
      </c>
      <c r="H24" s="29"/>
      <c r="I24" s="29"/>
      <c r="J24" s="29"/>
      <c r="K24" s="29"/>
      <c r="L24" s="29"/>
      <c r="M24" s="29"/>
    </row>
    <row r="25" ht="15.75" customHeight="1">
      <c r="A25" s="99" t="s">
        <v>32</v>
      </c>
      <c r="B25" s="100">
        <v>6.0</v>
      </c>
      <c r="C25" s="29"/>
      <c r="D25" s="29"/>
      <c r="E25" s="29"/>
      <c r="F25" s="99" t="s">
        <v>54</v>
      </c>
      <c r="G25" s="101">
        <f t="shared" si="1"/>
        <v>0.0652173913</v>
      </c>
      <c r="H25" s="29"/>
      <c r="I25" s="29"/>
      <c r="J25" s="29"/>
      <c r="K25" s="29"/>
      <c r="L25" s="29"/>
      <c r="M25" s="29"/>
    </row>
    <row r="26" ht="15.75" customHeight="1">
      <c r="A26" s="99" t="s">
        <v>55</v>
      </c>
      <c r="B26" s="100">
        <v>5.0</v>
      </c>
      <c r="C26" s="29"/>
      <c r="D26" s="29"/>
      <c r="E26" s="29"/>
      <c r="F26" s="99" t="s">
        <v>49</v>
      </c>
      <c r="G26" s="101">
        <f t="shared" si="1"/>
        <v>0.05434782609</v>
      </c>
      <c r="H26" s="29"/>
      <c r="I26" s="29"/>
      <c r="J26" s="29"/>
      <c r="K26" s="29"/>
      <c r="L26" s="29"/>
      <c r="M26" s="29"/>
    </row>
    <row r="27" ht="15.75" customHeight="1">
      <c r="A27" s="99" t="s">
        <v>57</v>
      </c>
      <c r="B27" s="100">
        <v>3.0</v>
      </c>
      <c r="C27" s="29"/>
      <c r="D27" s="29"/>
      <c r="E27" s="29"/>
      <c r="F27" s="99" t="s">
        <v>55</v>
      </c>
      <c r="G27" s="101">
        <f t="shared" si="1"/>
        <v>0.03260869565</v>
      </c>
      <c r="H27" s="29"/>
      <c r="I27" s="29"/>
      <c r="J27" s="29"/>
      <c r="K27" s="29"/>
      <c r="L27" s="29"/>
      <c r="M27" s="29"/>
    </row>
    <row r="28" ht="15.75" customHeight="1">
      <c r="A28" s="99" t="s">
        <v>58</v>
      </c>
      <c r="B28" s="100">
        <v>3.0</v>
      </c>
      <c r="C28" s="29"/>
      <c r="D28" s="29"/>
      <c r="E28" s="29"/>
      <c r="F28" s="99" t="s">
        <v>59</v>
      </c>
      <c r="G28" s="101">
        <f t="shared" si="1"/>
        <v>0.03260869565</v>
      </c>
      <c r="H28" s="29"/>
      <c r="I28" s="29"/>
      <c r="J28" s="29"/>
      <c r="K28" s="29"/>
      <c r="L28" s="29"/>
      <c r="M28" s="29"/>
    </row>
    <row r="29" ht="15.75" customHeight="1">
      <c r="A29" s="99" t="s">
        <v>50</v>
      </c>
      <c r="B29" s="100">
        <v>2.0</v>
      </c>
      <c r="C29" s="29"/>
      <c r="D29" s="29"/>
      <c r="E29" s="29"/>
      <c r="F29" s="99" t="s">
        <v>60</v>
      </c>
      <c r="G29" s="101">
        <f t="shared" si="1"/>
        <v>0.02173913043</v>
      </c>
      <c r="H29" s="29"/>
      <c r="I29" s="29"/>
      <c r="J29" s="29"/>
      <c r="K29" s="29"/>
      <c r="L29" s="29"/>
      <c r="M29" s="29"/>
    </row>
    <row r="30" ht="15.75" customHeight="1">
      <c r="A30" s="99" t="s">
        <v>59</v>
      </c>
      <c r="B30" s="100">
        <v>2.0</v>
      </c>
      <c r="C30" s="29"/>
      <c r="D30" s="29"/>
      <c r="E30" s="29"/>
      <c r="F30" s="99" t="s">
        <v>61</v>
      </c>
      <c r="G30" s="101">
        <f t="shared" si="1"/>
        <v>0.02173913043</v>
      </c>
      <c r="H30" s="29"/>
      <c r="I30" s="29"/>
      <c r="J30" s="29"/>
      <c r="K30" s="29"/>
      <c r="L30" s="29"/>
      <c r="M30" s="29"/>
    </row>
    <row r="31" ht="15.75" customHeight="1">
      <c r="A31" s="99" t="s">
        <v>60</v>
      </c>
      <c r="B31" s="100">
        <v>2.0</v>
      </c>
      <c r="C31" s="29"/>
      <c r="D31" s="29"/>
      <c r="E31" s="29"/>
      <c r="F31" s="99" t="s">
        <v>57</v>
      </c>
      <c r="G31" s="101">
        <f t="shared" si="1"/>
        <v>0.02173913043</v>
      </c>
      <c r="H31" s="29"/>
      <c r="I31" s="29"/>
      <c r="J31" s="29"/>
      <c r="K31" s="29"/>
      <c r="L31" s="29"/>
      <c r="M31" s="29"/>
    </row>
    <row r="32" ht="15.75" customHeight="1">
      <c r="A32" s="99" t="s">
        <v>62</v>
      </c>
      <c r="B32" s="100">
        <v>2.0</v>
      </c>
      <c r="C32" s="29"/>
      <c r="D32" s="29"/>
      <c r="E32" s="29"/>
      <c r="F32" s="99" t="s">
        <v>58</v>
      </c>
      <c r="G32" s="101">
        <f t="shared" si="1"/>
        <v>0.02173913043</v>
      </c>
      <c r="H32" s="29"/>
      <c r="I32" s="29"/>
      <c r="J32" s="29"/>
      <c r="K32" s="29"/>
      <c r="L32" s="29"/>
      <c r="M32" s="29"/>
    </row>
    <row r="33" ht="15.75" customHeight="1">
      <c r="A33" s="99" t="s">
        <v>54</v>
      </c>
      <c r="B33" s="100">
        <v>1.0</v>
      </c>
      <c r="C33" s="29"/>
      <c r="D33" s="29"/>
      <c r="E33" s="29"/>
      <c r="F33" s="99" t="s">
        <v>62</v>
      </c>
      <c r="G33" s="101">
        <f t="shared" si="1"/>
        <v>0.01086956522</v>
      </c>
      <c r="H33" s="29"/>
      <c r="I33" s="29"/>
      <c r="J33" s="29"/>
      <c r="K33" s="29"/>
      <c r="L33" s="29"/>
      <c r="M33" s="29"/>
    </row>
    <row r="34" ht="15.75" customHeight="1">
      <c r="A34" s="99" t="s">
        <v>61</v>
      </c>
      <c r="B34" s="100">
        <v>1.0</v>
      </c>
      <c r="C34" s="29"/>
      <c r="D34" s="29"/>
      <c r="E34" s="29"/>
      <c r="F34" s="99" t="s">
        <v>65</v>
      </c>
      <c r="G34" s="101">
        <f t="shared" si="1"/>
        <v>0.01086956522</v>
      </c>
      <c r="H34" s="29"/>
      <c r="I34" s="29"/>
      <c r="J34" s="29"/>
      <c r="K34" s="29"/>
      <c r="L34" s="29"/>
      <c r="M34" s="29"/>
    </row>
    <row r="35" ht="15.75" customHeight="1">
      <c r="A35" s="99" t="s">
        <v>65</v>
      </c>
      <c r="B35" s="100">
        <v>1.0</v>
      </c>
      <c r="C35" s="29"/>
      <c r="D35" s="29"/>
      <c r="E35" s="29"/>
      <c r="F35" s="99" t="s">
        <v>32</v>
      </c>
      <c r="G35" s="101">
        <f t="shared" si="1"/>
        <v>0.01086956522</v>
      </c>
      <c r="H35" s="29"/>
      <c r="I35" s="29"/>
      <c r="J35" s="29"/>
      <c r="K35" s="29"/>
      <c r="L35" s="29"/>
      <c r="M35" s="29"/>
    </row>
    <row r="36" ht="15.75" customHeight="1">
      <c r="A36" s="110" t="s">
        <v>7</v>
      </c>
      <c r="B36" s="64">
        <f>sum(B22:B35)</f>
        <v>92</v>
      </c>
      <c r="C36" s="29"/>
      <c r="D36" s="29"/>
      <c r="E36" s="29"/>
      <c r="F36" s="110" t="s">
        <v>7</v>
      </c>
      <c r="G36" s="113">
        <f>sum(G22:G35)</f>
        <v>1</v>
      </c>
      <c r="H36" s="29"/>
      <c r="I36" s="29"/>
      <c r="J36" s="29"/>
      <c r="K36" s="29"/>
      <c r="L36" s="29"/>
      <c r="M36" s="29"/>
    </row>
    <row r="37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ht="15.75" customHeight="1">
      <c r="A38" s="33" t="s">
        <v>69</v>
      </c>
      <c r="B38" s="115"/>
      <c r="C38" s="96"/>
      <c r="D38" s="96"/>
      <c r="E38" s="29"/>
      <c r="F38" s="33" t="s">
        <v>69</v>
      </c>
      <c r="G38" s="115"/>
      <c r="H38" s="96"/>
      <c r="I38" s="96"/>
      <c r="J38" s="29"/>
      <c r="K38" s="29"/>
      <c r="L38" s="29"/>
      <c r="M38" s="29"/>
    </row>
    <row r="39" ht="15.75" customHeight="1">
      <c r="A39" s="116" t="s">
        <v>70</v>
      </c>
      <c r="B39" s="117">
        <v>2.0</v>
      </c>
      <c r="C39" s="32"/>
      <c r="D39" s="32"/>
      <c r="E39" s="118"/>
      <c r="F39" s="116" t="s">
        <v>70</v>
      </c>
      <c r="G39" s="121">
        <f t="shared" ref="G39:G72" si="2">B39/$B$73</f>
        <v>0.02469135802</v>
      </c>
      <c r="H39" s="32"/>
      <c r="I39" s="32"/>
      <c r="J39" s="118"/>
      <c r="K39" s="118"/>
      <c r="L39" s="118"/>
      <c r="M39" s="118"/>
    </row>
    <row r="40" ht="15.75" customHeight="1">
      <c r="A40" s="116" t="s">
        <v>72</v>
      </c>
      <c r="B40" s="117">
        <v>1.0</v>
      </c>
      <c r="C40" s="32"/>
      <c r="D40" s="32"/>
      <c r="E40" s="118"/>
      <c r="F40" s="116" t="s">
        <v>72</v>
      </c>
      <c r="G40" s="121">
        <f t="shared" si="2"/>
        <v>0.01234567901</v>
      </c>
      <c r="H40" s="32"/>
      <c r="I40" s="32"/>
      <c r="J40" s="118"/>
      <c r="K40" s="118"/>
      <c r="L40" s="118"/>
      <c r="M40" s="118"/>
    </row>
    <row r="41" ht="15.75" customHeight="1">
      <c r="A41" s="116" t="s">
        <v>73</v>
      </c>
      <c r="B41" s="117">
        <v>1.0</v>
      </c>
      <c r="C41" s="32"/>
      <c r="D41" s="32"/>
      <c r="E41" s="118"/>
      <c r="F41" s="116" t="s">
        <v>73</v>
      </c>
      <c r="G41" s="121">
        <f t="shared" si="2"/>
        <v>0.01234567901</v>
      </c>
      <c r="H41" s="32"/>
      <c r="I41" s="32"/>
      <c r="J41" s="118"/>
      <c r="K41" s="118"/>
      <c r="L41" s="118"/>
      <c r="M41" s="118"/>
    </row>
    <row r="42" ht="15.75" customHeight="1">
      <c r="A42" s="116" t="s">
        <v>74</v>
      </c>
      <c r="B42" s="117">
        <v>2.0</v>
      </c>
      <c r="C42" s="32"/>
      <c r="D42" s="32"/>
      <c r="E42" s="118"/>
      <c r="F42" s="116" t="s">
        <v>74</v>
      </c>
      <c r="G42" s="121">
        <f t="shared" si="2"/>
        <v>0.02469135802</v>
      </c>
      <c r="H42" s="32"/>
      <c r="I42" s="32"/>
      <c r="J42" s="118"/>
      <c r="K42" s="118"/>
      <c r="L42" s="118"/>
      <c r="M42" s="118"/>
    </row>
    <row r="43" ht="15.75" customHeight="1">
      <c r="A43" s="116" t="s">
        <v>75</v>
      </c>
      <c r="B43" s="117">
        <v>2.0</v>
      </c>
      <c r="C43" s="32"/>
      <c r="D43" s="32"/>
      <c r="E43" s="118"/>
      <c r="F43" s="116" t="s">
        <v>75</v>
      </c>
      <c r="G43" s="121">
        <f t="shared" si="2"/>
        <v>0.02469135802</v>
      </c>
      <c r="H43" s="32"/>
      <c r="I43" s="32"/>
      <c r="J43" s="118"/>
      <c r="K43" s="118"/>
      <c r="L43" s="118"/>
      <c r="M43" s="118"/>
    </row>
    <row r="44" ht="15.75" customHeight="1">
      <c r="A44" s="116" t="s">
        <v>76</v>
      </c>
      <c r="B44" s="117">
        <v>1.0</v>
      </c>
      <c r="C44" s="32"/>
      <c r="D44" s="32"/>
      <c r="E44" s="118"/>
      <c r="F44" s="116" t="s">
        <v>76</v>
      </c>
      <c r="G44" s="121">
        <f t="shared" si="2"/>
        <v>0.01234567901</v>
      </c>
      <c r="H44" s="32"/>
      <c r="I44" s="32"/>
      <c r="J44" s="118"/>
      <c r="K44" s="118"/>
      <c r="L44" s="118"/>
      <c r="M44" s="118"/>
    </row>
    <row r="45" ht="15.75" customHeight="1">
      <c r="A45" s="116" t="s">
        <v>77</v>
      </c>
      <c r="B45" s="117">
        <v>1.0</v>
      </c>
      <c r="C45" s="32"/>
      <c r="D45" s="32"/>
      <c r="E45" s="118"/>
      <c r="F45" s="116" t="s">
        <v>77</v>
      </c>
      <c r="G45" s="121">
        <f t="shared" si="2"/>
        <v>0.01234567901</v>
      </c>
      <c r="H45" s="32"/>
      <c r="I45" s="32"/>
      <c r="J45" s="118"/>
      <c r="K45" s="118"/>
      <c r="L45" s="118"/>
      <c r="M45" s="118"/>
    </row>
    <row r="46" ht="15.75" customHeight="1">
      <c r="A46" s="116" t="s">
        <v>78</v>
      </c>
      <c r="B46" s="117">
        <v>1.0</v>
      </c>
      <c r="C46" s="32"/>
      <c r="D46" s="32"/>
      <c r="E46" s="118"/>
      <c r="F46" s="116" t="s">
        <v>78</v>
      </c>
      <c r="G46" s="121">
        <f t="shared" si="2"/>
        <v>0.01234567901</v>
      </c>
      <c r="H46" s="32"/>
      <c r="I46" s="32"/>
      <c r="J46" s="118"/>
      <c r="K46" s="118"/>
      <c r="L46" s="118"/>
      <c r="M46" s="118"/>
    </row>
    <row r="47" ht="15.75" customHeight="1">
      <c r="A47" s="116" t="s">
        <v>79</v>
      </c>
      <c r="B47" s="117">
        <v>1.0</v>
      </c>
      <c r="C47" s="32"/>
      <c r="D47" s="32"/>
      <c r="E47" s="118"/>
      <c r="F47" s="116" t="s">
        <v>79</v>
      </c>
      <c r="G47" s="121">
        <f t="shared" si="2"/>
        <v>0.01234567901</v>
      </c>
      <c r="H47" s="32"/>
      <c r="I47" s="32"/>
      <c r="J47" s="118"/>
      <c r="K47" s="118"/>
      <c r="L47" s="118"/>
      <c r="M47" s="118"/>
    </row>
    <row r="48" ht="15.75" customHeight="1">
      <c r="A48" s="116" t="s">
        <v>80</v>
      </c>
      <c r="B48" s="117">
        <v>1.0</v>
      </c>
      <c r="C48" s="32"/>
      <c r="D48" s="32"/>
      <c r="E48" s="118"/>
      <c r="F48" s="116" t="s">
        <v>80</v>
      </c>
      <c r="G48" s="121">
        <f t="shared" si="2"/>
        <v>0.01234567901</v>
      </c>
      <c r="H48" s="32"/>
      <c r="I48" s="32"/>
      <c r="J48" s="118"/>
      <c r="K48" s="118"/>
      <c r="L48" s="118"/>
      <c r="M48" s="118"/>
    </row>
    <row r="49" ht="15.75" customHeight="1">
      <c r="A49" s="116" t="s">
        <v>81</v>
      </c>
      <c r="B49" s="117">
        <v>2.0</v>
      </c>
      <c r="C49" s="32"/>
      <c r="D49" s="32"/>
      <c r="E49" s="118"/>
      <c r="F49" s="116" t="s">
        <v>81</v>
      </c>
      <c r="G49" s="121">
        <f t="shared" si="2"/>
        <v>0.02469135802</v>
      </c>
      <c r="H49" s="32"/>
      <c r="I49" s="32"/>
      <c r="J49" s="118"/>
      <c r="K49" s="118"/>
      <c r="L49" s="118"/>
      <c r="M49" s="118"/>
    </row>
    <row r="50" ht="15.75" customHeight="1">
      <c r="A50" s="116" t="s">
        <v>82</v>
      </c>
      <c r="B50" s="117">
        <v>2.0</v>
      </c>
      <c r="C50" s="32"/>
      <c r="D50" s="32"/>
      <c r="E50" s="118"/>
      <c r="F50" s="116" t="s">
        <v>82</v>
      </c>
      <c r="G50" s="121">
        <f t="shared" si="2"/>
        <v>0.02469135802</v>
      </c>
      <c r="H50" s="32"/>
      <c r="I50" s="32"/>
      <c r="J50" s="118"/>
      <c r="K50" s="118"/>
      <c r="L50" s="118"/>
      <c r="M50" s="118"/>
    </row>
    <row r="51" ht="15.75" customHeight="1">
      <c r="A51" s="116" t="s">
        <v>83</v>
      </c>
      <c r="B51" s="117">
        <v>1.0</v>
      </c>
      <c r="C51" s="32"/>
      <c r="D51" s="32"/>
      <c r="E51" s="118"/>
      <c r="F51" s="116" t="s">
        <v>83</v>
      </c>
      <c r="G51" s="121">
        <f t="shared" si="2"/>
        <v>0.01234567901</v>
      </c>
      <c r="H51" s="32"/>
      <c r="I51" s="32"/>
      <c r="J51" s="118"/>
      <c r="K51" s="118"/>
      <c r="L51" s="118"/>
      <c r="M51" s="118"/>
    </row>
    <row r="52" ht="15.75" customHeight="1">
      <c r="A52" s="116" t="s">
        <v>84</v>
      </c>
      <c r="B52" s="117">
        <v>1.0</v>
      </c>
      <c r="C52" s="32"/>
      <c r="D52" s="32"/>
      <c r="E52" s="118"/>
      <c r="F52" s="116" t="s">
        <v>84</v>
      </c>
      <c r="G52" s="121">
        <f t="shared" si="2"/>
        <v>0.01234567901</v>
      </c>
      <c r="H52" s="32"/>
      <c r="I52" s="32"/>
      <c r="J52" s="118"/>
      <c r="K52" s="118"/>
      <c r="L52" s="118"/>
      <c r="M52" s="118"/>
    </row>
    <row r="53" ht="15.75" customHeight="1">
      <c r="A53" s="116" t="s">
        <v>85</v>
      </c>
      <c r="B53" s="117">
        <v>2.0</v>
      </c>
      <c r="C53" s="32"/>
      <c r="D53" s="32"/>
      <c r="E53" s="118"/>
      <c r="F53" s="116" t="s">
        <v>85</v>
      </c>
      <c r="G53" s="121">
        <f t="shared" si="2"/>
        <v>0.02469135802</v>
      </c>
      <c r="H53" s="32"/>
      <c r="I53" s="32"/>
      <c r="J53" s="118"/>
      <c r="K53" s="118"/>
      <c r="L53" s="118"/>
      <c r="M53" s="118"/>
    </row>
    <row r="54" ht="15.75" customHeight="1">
      <c r="A54" s="50" t="s">
        <v>86</v>
      </c>
      <c r="B54" s="117">
        <v>4.0</v>
      </c>
      <c r="C54" s="32"/>
      <c r="D54" s="32"/>
      <c r="E54" s="118"/>
      <c r="F54" s="50" t="s">
        <v>86</v>
      </c>
      <c r="G54" s="121">
        <f t="shared" si="2"/>
        <v>0.04938271605</v>
      </c>
      <c r="H54" s="32"/>
      <c r="I54" s="32"/>
      <c r="J54" s="118"/>
      <c r="K54" s="118"/>
      <c r="L54" s="118"/>
      <c r="M54" s="118"/>
    </row>
    <row r="55" ht="15.75" customHeight="1">
      <c r="A55" s="50" t="s">
        <v>87</v>
      </c>
      <c r="B55" s="60">
        <v>3.0</v>
      </c>
      <c r="C55" s="32"/>
      <c r="D55" s="32"/>
      <c r="E55" s="118"/>
      <c r="F55" s="50" t="s">
        <v>87</v>
      </c>
      <c r="G55" s="121">
        <f t="shared" si="2"/>
        <v>0.03703703704</v>
      </c>
      <c r="H55" s="32"/>
      <c r="I55" s="32"/>
      <c r="J55" s="118"/>
      <c r="K55" s="118"/>
      <c r="L55" s="118"/>
      <c r="M55" s="118"/>
    </row>
    <row r="56" ht="15.75" customHeight="1">
      <c r="A56" s="116" t="s">
        <v>88</v>
      </c>
      <c r="B56" s="122">
        <v>1.0</v>
      </c>
      <c r="C56" s="32"/>
      <c r="D56" s="32"/>
      <c r="E56" s="118"/>
      <c r="F56" s="116" t="s">
        <v>88</v>
      </c>
      <c r="G56" s="121">
        <f t="shared" si="2"/>
        <v>0.01234567901</v>
      </c>
      <c r="H56" s="32"/>
      <c r="I56" s="32"/>
      <c r="J56" s="118"/>
      <c r="K56" s="118"/>
      <c r="L56" s="118"/>
      <c r="M56" s="118"/>
    </row>
    <row r="57" ht="15.75" customHeight="1">
      <c r="A57" s="116" t="s">
        <v>89</v>
      </c>
      <c r="B57" s="117">
        <v>1.0</v>
      </c>
      <c r="C57" s="32"/>
      <c r="D57" s="32"/>
      <c r="E57" s="118"/>
      <c r="F57" s="116" t="s">
        <v>89</v>
      </c>
      <c r="G57" s="121">
        <f t="shared" si="2"/>
        <v>0.01234567901</v>
      </c>
      <c r="H57" s="32"/>
      <c r="I57" s="32"/>
      <c r="J57" s="118"/>
      <c r="K57" s="118"/>
      <c r="L57" s="118"/>
      <c r="M57" s="118"/>
    </row>
    <row r="58" ht="15.75" customHeight="1">
      <c r="A58" s="116" t="s">
        <v>90</v>
      </c>
      <c r="B58" s="117">
        <v>1.0</v>
      </c>
      <c r="C58" s="32"/>
      <c r="D58" s="32"/>
      <c r="E58" s="118"/>
      <c r="F58" s="116" t="s">
        <v>90</v>
      </c>
      <c r="G58" s="121">
        <f t="shared" si="2"/>
        <v>0.01234567901</v>
      </c>
      <c r="H58" s="32"/>
      <c r="I58" s="32"/>
      <c r="J58" s="118"/>
      <c r="K58" s="118"/>
      <c r="L58" s="118"/>
      <c r="M58" s="118"/>
    </row>
    <row r="59" ht="15.75" customHeight="1">
      <c r="A59" s="116" t="s">
        <v>91</v>
      </c>
      <c r="B59" s="117">
        <v>1.0</v>
      </c>
      <c r="C59" s="32"/>
      <c r="D59" s="32"/>
      <c r="E59" s="118"/>
      <c r="F59" s="116" t="s">
        <v>91</v>
      </c>
      <c r="G59" s="121">
        <f t="shared" si="2"/>
        <v>0.01234567901</v>
      </c>
      <c r="H59" s="32"/>
      <c r="I59" s="32"/>
      <c r="J59" s="118"/>
      <c r="K59" s="118"/>
      <c r="L59" s="118"/>
      <c r="M59" s="118"/>
    </row>
    <row r="60" ht="15.75" customHeight="1">
      <c r="A60" s="116" t="s">
        <v>92</v>
      </c>
      <c r="B60" s="117">
        <v>11.0</v>
      </c>
      <c r="C60" s="32"/>
      <c r="D60" s="32"/>
      <c r="E60" s="118"/>
      <c r="F60" s="116" t="s">
        <v>92</v>
      </c>
      <c r="G60" s="121">
        <f t="shared" si="2"/>
        <v>0.1358024691</v>
      </c>
      <c r="H60" s="32"/>
      <c r="I60" s="32"/>
      <c r="J60" s="118"/>
      <c r="K60" s="118"/>
      <c r="L60" s="118"/>
      <c r="M60" s="118"/>
    </row>
    <row r="61" ht="15.75" customHeight="1">
      <c r="A61" s="116" t="s">
        <v>93</v>
      </c>
      <c r="B61" s="117">
        <v>1.0</v>
      </c>
      <c r="C61" s="32"/>
      <c r="D61" s="32"/>
      <c r="E61" s="118"/>
      <c r="F61" s="116" t="s">
        <v>93</v>
      </c>
      <c r="G61" s="121">
        <f t="shared" si="2"/>
        <v>0.01234567901</v>
      </c>
      <c r="H61" s="32"/>
      <c r="I61" s="32"/>
      <c r="J61" s="118"/>
      <c r="K61" s="118"/>
      <c r="L61" s="118"/>
      <c r="M61" s="118"/>
    </row>
    <row r="62" ht="15.75" customHeight="1">
      <c r="A62" s="116" t="s">
        <v>94</v>
      </c>
      <c r="B62" s="117">
        <v>1.0</v>
      </c>
      <c r="C62" s="32"/>
      <c r="D62" s="32"/>
      <c r="E62" s="118"/>
      <c r="F62" s="116" t="s">
        <v>94</v>
      </c>
      <c r="G62" s="121">
        <f t="shared" si="2"/>
        <v>0.01234567901</v>
      </c>
      <c r="H62" s="32"/>
      <c r="I62" s="32"/>
      <c r="J62" s="118"/>
      <c r="K62" s="118"/>
      <c r="L62" s="118"/>
      <c r="M62" s="118"/>
    </row>
    <row r="63" ht="15.75" customHeight="1">
      <c r="A63" s="116" t="s">
        <v>95</v>
      </c>
      <c r="B63" s="117">
        <v>3.0</v>
      </c>
      <c r="C63" s="32"/>
      <c r="D63" s="32"/>
      <c r="E63" s="118"/>
      <c r="F63" s="116" t="s">
        <v>95</v>
      </c>
      <c r="G63" s="121">
        <f t="shared" si="2"/>
        <v>0.03703703704</v>
      </c>
      <c r="H63" s="32"/>
      <c r="I63" s="32"/>
      <c r="J63" s="118"/>
      <c r="K63" s="118"/>
      <c r="L63" s="118"/>
      <c r="M63" s="118"/>
    </row>
    <row r="64" ht="15.75" customHeight="1">
      <c r="A64" s="116" t="s">
        <v>96</v>
      </c>
      <c r="B64" s="117">
        <v>1.0</v>
      </c>
      <c r="C64" s="32"/>
      <c r="D64" s="32"/>
      <c r="E64" s="118"/>
      <c r="F64" s="116" t="s">
        <v>96</v>
      </c>
      <c r="G64" s="121">
        <f t="shared" si="2"/>
        <v>0.01234567901</v>
      </c>
      <c r="H64" s="32"/>
      <c r="I64" s="32"/>
      <c r="J64" s="118"/>
      <c r="K64" s="118"/>
      <c r="L64" s="118"/>
      <c r="M64" s="118"/>
    </row>
    <row r="65" ht="15.75" customHeight="1">
      <c r="A65" s="116" t="s">
        <v>97</v>
      </c>
      <c r="B65" s="117">
        <v>1.0</v>
      </c>
      <c r="C65" s="32"/>
      <c r="D65" s="32"/>
      <c r="E65" s="118"/>
      <c r="F65" s="116" t="s">
        <v>97</v>
      </c>
      <c r="G65" s="121">
        <f t="shared" si="2"/>
        <v>0.01234567901</v>
      </c>
      <c r="H65" s="32"/>
      <c r="I65" s="32"/>
      <c r="J65" s="118"/>
      <c r="K65" s="118"/>
      <c r="L65" s="118"/>
      <c r="M65" s="118"/>
    </row>
    <row r="66" ht="15.75" customHeight="1">
      <c r="A66" s="116" t="s">
        <v>98</v>
      </c>
      <c r="B66" s="117">
        <v>2.0</v>
      </c>
      <c r="C66" s="32"/>
      <c r="D66" s="32"/>
      <c r="E66" s="118"/>
      <c r="F66" s="116" t="s">
        <v>98</v>
      </c>
      <c r="G66" s="121">
        <f t="shared" si="2"/>
        <v>0.02469135802</v>
      </c>
      <c r="H66" s="32"/>
      <c r="I66" s="32"/>
      <c r="J66" s="118"/>
      <c r="K66" s="118"/>
      <c r="L66" s="118"/>
      <c r="M66" s="118"/>
    </row>
    <row r="67" ht="15.75" customHeight="1">
      <c r="A67" s="116" t="s">
        <v>99</v>
      </c>
      <c r="B67" s="117">
        <v>5.0</v>
      </c>
      <c r="C67" s="32"/>
      <c r="D67" s="32"/>
      <c r="E67" s="118"/>
      <c r="F67" s="116" t="s">
        <v>99</v>
      </c>
      <c r="G67" s="121">
        <f t="shared" si="2"/>
        <v>0.06172839506</v>
      </c>
      <c r="H67" s="32"/>
      <c r="I67" s="32"/>
      <c r="J67" s="118"/>
      <c r="K67" s="118"/>
      <c r="L67" s="118"/>
      <c r="M67" s="118"/>
    </row>
    <row r="68" ht="15.75" customHeight="1">
      <c r="A68" s="116" t="s">
        <v>100</v>
      </c>
      <c r="B68" s="117">
        <v>2.0</v>
      </c>
      <c r="C68" s="32"/>
      <c r="D68" s="32"/>
      <c r="E68" s="118"/>
      <c r="F68" s="116" t="s">
        <v>100</v>
      </c>
      <c r="G68" s="121">
        <f t="shared" si="2"/>
        <v>0.02469135802</v>
      </c>
      <c r="H68" s="32"/>
      <c r="I68" s="32"/>
      <c r="J68" s="118"/>
      <c r="K68" s="118"/>
      <c r="L68" s="118"/>
      <c r="M68" s="118"/>
    </row>
    <row r="69" ht="15.75" customHeight="1">
      <c r="A69" s="116" t="s">
        <v>101</v>
      </c>
      <c r="B69" s="117">
        <v>5.0</v>
      </c>
      <c r="C69" s="32"/>
      <c r="D69" s="32"/>
      <c r="E69" s="118"/>
      <c r="F69" s="116" t="s">
        <v>101</v>
      </c>
      <c r="G69" s="121">
        <f t="shared" si="2"/>
        <v>0.06172839506</v>
      </c>
      <c r="H69" s="32"/>
      <c r="I69" s="32"/>
      <c r="J69" s="118"/>
      <c r="K69" s="118"/>
      <c r="L69" s="118"/>
      <c r="M69" s="118"/>
    </row>
    <row r="70" ht="15.75" customHeight="1">
      <c r="A70" s="116" t="s">
        <v>102</v>
      </c>
      <c r="B70" s="117">
        <v>15.0</v>
      </c>
      <c r="C70" s="32"/>
      <c r="D70" s="32"/>
      <c r="E70" s="118"/>
      <c r="F70" s="116" t="s">
        <v>102</v>
      </c>
      <c r="G70" s="121">
        <f t="shared" si="2"/>
        <v>0.1851851852</v>
      </c>
      <c r="H70" s="32"/>
      <c r="I70" s="32"/>
      <c r="J70" s="118"/>
      <c r="K70" s="118"/>
      <c r="L70" s="118"/>
      <c r="M70" s="118"/>
    </row>
    <row r="71" ht="15.75" customHeight="1">
      <c r="A71" s="116" t="s">
        <v>103</v>
      </c>
      <c r="B71" s="60">
        <v>1.0</v>
      </c>
      <c r="C71" s="32"/>
      <c r="D71" s="32"/>
      <c r="E71" s="118"/>
      <c r="F71" s="116" t="s">
        <v>103</v>
      </c>
      <c r="G71" s="121">
        <f t="shared" si="2"/>
        <v>0.01234567901</v>
      </c>
      <c r="H71" s="32"/>
      <c r="I71" s="32"/>
      <c r="J71" s="118"/>
      <c r="K71" s="118"/>
      <c r="L71" s="118"/>
      <c r="M71" s="118"/>
    </row>
    <row r="72" ht="15.75" customHeight="1">
      <c r="A72" s="116" t="s">
        <v>104</v>
      </c>
      <c r="B72" s="60">
        <v>1.0</v>
      </c>
      <c r="C72" s="32"/>
      <c r="D72" s="32"/>
      <c r="E72" s="118"/>
      <c r="F72" s="116" t="s">
        <v>104</v>
      </c>
      <c r="G72" s="121">
        <f t="shared" si="2"/>
        <v>0.01234567901</v>
      </c>
      <c r="H72" s="32"/>
      <c r="I72" s="32"/>
      <c r="J72" s="118"/>
      <c r="K72" s="118"/>
      <c r="L72" s="118"/>
      <c r="M72" s="118"/>
    </row>
    <row r="73" ht="15.75" customHeight="1">
      <c r="A73" s="125" t="s">
        <v>7</v>
      </c>
      <c r="B73" s="126">
        <f>sum(B39:B72)</f>
        <v>81</v>
      </c>
      <c r="C73" s="32"/>
      <c r="D73" s="32"/>
      <c r="E73" s="118"/>
      <c r="F73" s="125" t="s">
        <v>7</v>
      </c>
      <c r="G73" s="127">
        <f>sum(G39:G72)</f>
        <v>1</v>
      </c>
      <c r="H73" s="32"/>
      <c r="I73" s="32"/>
      <c r="J73" s="118"/>
      <c r="K73" s="118"/>
      <c r="L73" s="118"/>
      <c r="M73" s="118"/>
    </row>
    <row r="74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ht="15.75" customHeight="1">
      <c r="A75" s="128" t="s">
        <v>105</v>
      </c>
      <c r="B75" s="129"/>
      <c r="C75" s="129"/>
      <c r="D75" s="129"/>
      <c r="E75" s="29"/>
      <c r="F75" s="128" t="s">
        <v>105</v>
      </c>
      <c r="G75" s="129"/>
      <c r="H75" s="129"/>
      <c r="I75" s="129"/>
      <c r="J75" s="29"/>
      <c r="K75" s="29"/>
      <c r="L75" s="32"/>
      <c r="M75" s="32"/>
    </row>
    <row r="76">
      <c r="A76" s="130"/>
      <c r="B76" s="34" t="s">
        <v>106</v>
      </c>
      <c r="C76" s="34" t="s">
        <v>107</v>
      </c>
      <c r="D76" s="37" t="s">
        <v>108</v>
      </c>
      <c r="E76" s="29"/>
      <c r="F76" s="130"/>
      <c r="G76" s="34" t="s">
        <v>106</v>
      </c>
      <c r="H76" s="34" t="s">
        <v>107</v>
      </c>
      <c r="I76" s="34" t="s">
        <v>107</v>
      </c>
      <c r="J76" s="29"/>
      <c r="K76" s="34"/>
      <c r="L76" s="131"/>
      <c r="M76" s="132"/>
    </row>
    <row r="77" ht="15.75" customHeight="1">
      <c r="A77" s="133" t="s">
        <v>109</v>
      </c>
      <c r="B77" s="134">
        <v>0.0</v>
      </c>
      <c r="C77" s="135">
        <v>535582.0</v>
      </c>
      <c r="D77" s="136">
        <v>935578.0</v>
      </c>
      <c r="E77" s="29"/>
      <c r="F77" s="133" t="s">
        <v>109</v>
      </c>
      <c r="G77" s="137">
        <f t="shared" ref="G77:I77" si="3">B77/B82</f>
        <v>0</v>
      </c>
      <c r="H77" s="137">
        <f t="shared" si="3"/>
        <v>0.167634447</v>
      </c>
      <c r="I77" s="138">
        <f t="shared" si="3"/>
        <v>0.1723691439</v>
      </c>
      <c r="J77" s="29"/>
      <c r="K77" s="34"/>
      <c r="L77" s="131"/>
      <c r="M77" s="132"/>
    </row>
    <row r="78" ht="15.75" customHeight="1">
      <c r="A78" s="139" t="s">
        <v>110</v>
      </c>
      <c r="B78" s="140">
        <v>22.0</v>
      </c>
      <c r="C78" s="141">
        <v>959025.0</v>
      </c>
      <c r="D78" s="142">
        <v>1689746.0</v>
      </c>
      <c r="E78" s="29"/>
      <c r="F78" s="139" t="s">
        <v>110</v>
      </c>
      <c r="G78" s="143">
        <f t="shared" ref="G78:I78" si="4">B78/B82</f>
        <v>0.3188405797</v>
      </c>
      <c r="H78" s="143">
        <f t="shared" si="4"/>
        <v>0.3001699562</v>
      </c>
      <c r="I78" s="144">
        <f t="shared" si="4"/>
        <v>0.3113156482</v>
      </c>
      <c r="J78" s="29"/>
      <c r="K78" s="34"/>
      <c r="L78" s="131"/>
      <c r="M78" s="132"/>
    </row>
    <row r="79" ht="15.75" customHeight="1">
      <c r="A79" s="133" t="s">
        <v>113</v>
      </c>
      <c r="B79" s="134">
        <v>22.0</v>
      </c>
      <c r="C79" s="135">
        <v>470212.0</v>
      </c>
      <c r="D79" s="136">
        <v>1194515.0</v>
      </c>
      <c r="E79" s="29"/>
      <c r="F79" s="133" t="s">
        <v>113</v>
      </c>
      <c r="G79" s="137">
        <f t="shared" ref="G79:I79" si="5">B79/B82</f>
        <v>0.3188405797</v>
      </c>
      <c r="H79" s="137">
        <f t="shared" si="5"/>
        <v>0.1471739688</v>
      </c>
      <c r="I79" s="145">
        <f t="shared" si="5"/>
        <v>0.2200752134</v>
      </c>
      <c r="J79" s="29"/>
      <c r="K79" s="29"/>
      <c r="L79" s="29"/>
      <c r="M79" s="49"/>
    </row>
    <row r="80" ht="15.75" customHeight="1">
      <c r="A80" s="139" t="s">
        <v>115</v>
      </c>
      <c r="B80" s="140">
        <v>20.0</v>
      </c>
      <c r="C80" s="141">
        <v>1115696.0</v>
      </c>
      <c r="D80" s="142">
        <v>1242886.0</v>
      </c>
      <c r="E80" s="29"/>
      <c r="F80" s="139" t="s">
        <v>115</v>
      </c>
      <c r="G80" s="143">
        <f t="shared" ref="G80:I80" si="6">B80/B82</f>
        <v>0.2898550725</v>
      </c>
      <c r="H80" s="143">
        <f t="shared" si="6"/>
        <v>0.3492071839</v>
      </c>
      <c r="I80" s="146">
        <f t="shared" si="6"/>
        <v>0.2289869961</v>
      </c>
      <c r="J80" s="29"/>
      <c r="K80" s="29"/>
      <c r="L80" s="29"/>
      <c r="M80" s="49"/>
    </row>
    <row r="81" ht="15.75" customHeight="1">
      <c r="A81" s="133" t="s">
        <v>116</v>
      </c>
      <c r="B81" s="134">
        <v>5.0</v>
      </c>
      <c r="C81" s="135">
        <v>114425.0</v>
      </c>
      <c r="D81" s="136">
        <v>365033.0</v>
      </c>
      <c r="E81" s="29"/>
      <c r="F81" s="133" t="s">
        <v>116</v>
      </c>
      <c r="G81" s="137">
        <f t="shared" ref="G81:I81" si="7">B81/B82</f>
        <v>0.07246376812</v>
      </c>
      <c r="H81" s="137">
        <f t="shared" si="7"/>
        <v>0.03581444409</v>
      </c>
      <c r="I81" s="145">
        <f t="shared" si="7"/>
        <v>0.06725299838</v>
      </c>
      <c r="J81" s="29"/>
      <c r="K81" s="29"/>
      <c r="L81" s="29"/>
      <c r="M81" s="49"/>
    </row>
    <row r="82" ht="15.75" customHeight="1">
      <c r="A82" s="147" t="s">
        <v>7</v>
      </c>
      <c r="B82" s="151">
        <f>sum(B77:B81)</f>
        <v>69</v>
      </c>
      <c r="C82" s="153">
        <f t="shared" ref="C82:D82" si="8">SUM(C77:C81)</f>
        <v>3194940</v>
      </c>
      <c r="D82" s="154">
        <f t="shared" si="8"/>
        <v>5427758</v>
      </c>
      <c r="E82" s="29"/>
      <c r="F82" s="147" t="s">
        <v>7</v>
      </c>
      <c r="G82" s="155">
        <f>sum(G77:G81)</f>
        <v>1</v>
      </c>
      <c r="H82" s="155">
        <f t="shared" ref="H82:I82" si="9">SUM(H77:H81)</f>
        <v>1</v>
      </c>
      <c r="I82" s="156">
        <f t="shared" si="9"/>
        <v>1</v>
      </c>
      <c r="J82" s="29"/>
      <c r="K82" s="29"/>
      <c r="L82" s="29"/>
      <c r="M82" s="29"/>
    </row>
    <row r="83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5.75" customHeight="1">
      <c r="A84" s="157" t="s">
        <v>121</v>
      </c>
      <c r="B84" s="129"/>
      <c r="C84" s="129"/>
      <c r="D84" s="129"/>
      <c r="E84" s="29"/>
      <c r="F84" s="157" t="s">
        <v>121</v>
      </c>
      <c r="G84" s="129"/>
      <c r="H84" s="129"/>
      <c r="I84" s="129"/>
      <c r="J84" s="29"/>
      <c r="K84" s="29"/>
      <c r="L84" s="29"/>
      <c r="M84" s="29"/>
    </row>
    <row r="85" ht="15.75" customHeight="1">
      <c r="A85" s="130"/>
      <c r="B85" s="34" t="s">
        <v>106</v>
      </c>
      <c r="C85" s="34" t="s">
        <v>107</v>
      </c>
      <c r="D85" s="37" t="s">
        <v>108</v>
      </c>
      <c r="E85" s="29"/>
      <c r="F85" s="130"/>
      <c r="G85" s="34" t="s">
        <v>106</v>
      </c>
      <c r="H85" s="34" t="s">
        <v>107</v>
      </c>
      <c r="I85" s="37" t="s">
        <v>108</v>
      </c>
      <c r="J85" s="29"/>
      <c r="K85" s="118"/>
      <c r="L85" s="158"/>
      <c r="M85" s="32"/>
    </row>
    <row r="86" ht="15.75" customHeight="1">
      <c r="A86" s="133" t="s">
        <v>125</v>
      </c>
      <c r="B86" s="134">
        <v>22.0</v>
      </c>
      <c r="C86" s="135">
        <v>849086.0</v>
      </c>
      <c r="D86" s="136">
        <v>349698.0</v>
      </c>
      <c r="E86" s="29"/>
      <c r="F86" s="159" t="s">
        <v>125</v>
      </c>
      <c r="G86" s="163">
        <f t="shared" ref="G86:I86" si="10">B86/B93</f>
        <v>0.25</v>
      </c>
      <c r="H86" s="163">
        <f t="shared" si="10"/>
        <v>0.2197258648</v>
      </c>
      <c r="I86" s="165">
        <f t="shared" si="10"/>
        <v>0.05570914467</v>
      </c>
      <c r="J86" s="29"/>
      <c r="K86" s="34"/>
      <c r="L86" s="166"/>
      <c r="M86" s="166"/>
    </row>
    <row r="87" ht="15.75" customHeight="1">
      <c r="A87" s="139" t="s">
        <v>129</v>
      </c>
      <c r="B87" s="140">
        <v>17.0</v>
      </c>
      <c r="C87" s="141">
        <v>680541.0</v>
      </c>
      <c r="D87" s="142">
        <v>1404173.0</v>
      </c>
      <c r="E87" s="29"/>
      <c r="F87" s="139" t="s">
        <v>129</v>
      </c>
      <c r="G87" s="167">
        <f t="shared" ref="G87:I87" si="11">B87/B93</f>
        <v>0.1931818182</v>
      </c>
      <c r="H87" s="167">
        <f t="shared" si="11"/>
        <v>0.1761099108</v>
      </c>
      <c r="I87" s="168">
        <f t="shared" si="11"/>
        <v>0.2236938066</v>
      </c>
      <c r="J87" s="29"/>
      <c r="K87" s="34"/>
      <c r="L87" s="166"/>
      <c r="M87" s="166"/>
    </row>
    <row r="88" ht="15.75" customHeight="1">
      <c r="A88" s="133" t="s">
        <v>130</v>
      </c>
      <c r="B88" s="134">
        <v>22.0</v>
      </c>
      <c r="C88" s="135">
        <v>1008091.0</v>
      </c>
      <c r="D88" s="136">
        <v>1479493.0</v>
      </c>
      <c r="E88" s="29"/>
      <c r="F88" s="159" t="s">
        <v>130</v>
      </c>
      <c r="G88" s="163">
        <f t="shared" ref="G88:I88" si="12">B88/B93</f>
        <v>0.25</v>
      </c>
      <c r="H88" s="163">
        <f t="shared" si="12"/>
        <v>0.2608730644</v>
      </c>
      <c r="I88" s="165">
        <f t="shared" si="12"/>
        <v>0.235692768</v>
      </c>
      <c r="J88" s="29"/>
      <c r="K88" s="34"/>
      <c r="L88" s="166"/>
      <c r="M88" s="166"/>
    </row>
    <row r="89" ht="15.75" customHeight="1">
      <c r="A89" s="139" t="s">
        <v>131</v>
      </c>
      <c r="B89" s="140">
        <v>2.0</v>
      </c>
      <c r="C89" s="141">
        <v>32280.0</v>
      </c>
      <c r="D89" s="142">
        <v>9540.0</v>
      </c>
      <c r="E89" s="29"/>
      <c r="F89" s="139" t="s">
        <v>131</v>
      </c>
      <c r="G89" s="167">
        <f t="shared" ref="G89:I89" si="13">B89/B93</f>
        <v>0.02272727273</v>
      </c>
      <c r="H89" s="167">
        <f t="shared" si="13"/>
        <v>0.008353395197</v>
      </c>
      <c r="I89" s="168">
        <f t="shared" si="13"/>
        <v>0.001519783471</v>
      </c>
      <c r="J89" s="29"/>
      <c r="K89" s="32"/>
      <c r="L89" s="143"/>
      <c r="M89" s="143"/>
    </row>
    <row r="90" ht="15.75" customHeight="1">
      <c r="A90" s="133" t="s">
        <v>132</v>
      </c>
      <c r="B90" s="134">
        <v>5.0</v>
      </c>
      <c r="C90" s="135">
        <v>623299.0</v>
      </c>
      <c r="D90" s="136">
        <v>2125090.0</v>
      </c>
      <c r="E90" s="29"/>
      <c r="F90" s="159" t="s">
        <v>132</v>
      </c>
      <c r="G90" s="163">
        <f t="shared" ref="G90:I90" si="14">B90/B93</f>
        <v>0.05681818182</v>
      </c>
      <c r="H90" s="163">
        <f t="shared" si="14"/>
        <v>0.1612968672</v>
      </c>
      <c r="I90" s="165">
        <f t="shared" si="14"/>
        <v>0.3385405299</v>
      </c>
      <c r="J90" s="29"/>
      <c r="K90" s="32"/>
      <c r="L90" s="143"/>
      <c r="M90" s="143"/>
    </row>
    <row r="91" ht="15.75" customHeight="1">
      <c r="A91" s="139" t="s">
        <v>133</v>
      </c>
      <c r="B91" s="140">
        <v>10.0</v>
      </c>
      <c r="C91" s="141">
        <v>85862.0</v>
      </c>
      <c r="D91" s="142">
        <v>199059.0</v>
      </c>
      <c r="E91" s="29"/>
      <c r="F91" s="139" t="s">
        <v>133</v>
      </c>
      <c r="G91" s="167">
        <f t="shared" ref="G91:I91" si="15">B91/B93</f>
        <v>0.1136363636</v>
      </c>
      <c r="H91" s="167">
        <f t="shared" si="15"/>
        <v>0.02221930664</v>
      </c>
      <c r="I91" s="168">
        <f t="shared" si="15"/>
        <v>0.03171138133</v>
      </c>
      <c r="J91" s="29"/>
      <c r="K91" s="32"/>
      <c r="L91" s="143"/>
      <c r="M91" s="143"/>
    </row>
    <row r="92" ht="15.75" customHeight="1">
      <c r="A92" s="159" t="s">
        <v>134</v>
      </c>
      <c r="B92" s="134">
        <v>10.0</v>
      </c>
      <c r="C92" s="135">
        <v>585138.0</v>
      </c>
      <c r="D92" s="136">
        <v>710157.0</v>
      </c>
      <c r="E92" s="29"/>
      <c r="F92" s="159" t="s">
        <v>134</v>
      </c>
      <c r="G92" s="163">
        <f t="shared" ref="G92:I92" si="16">B92/B93</f>
        <v>0.1136363636</v>
      </c>
      <c r="H92" s="163">
        <f t="shared" si="16"/>
        <v>0.151421591</v>
      </c>
      <c r="I92" s="165">
        <f t="shared" si="16"/>
        <v>0.113132586</v>
      </c>
      <c r="J92" s="29"/>
      <c r="K92" s="32"/>
      <c r="L92" s="143"/>
      <c r="M92" s="143"/>
    </row>
    <row r="93" ht="15.75" customHeight="1">
      <c r="A93" s="170" t="s">
        <v>7</v>
      </c>
      <c r="B93" s="25">
        <f t="shared" ref="B93:D93" si="17">SUM(B86:B92)</f>
        <v>88</v>
      </c>
      <c r="C93" s="173">
        <f t="shared" si="17"/>
        <v>3864297</v>
      </c>
      <c r="D93" s="174">
        <f t="shared" si="17"/>
        <v>6277210</v>
      </c>
      <c r="E93" s="29"/>
      <c r="F93" s="170" t="s">
        <v>7</v>
      </c>
      <c r="G93" s="175">
        <f t="shared" ref="G93:I93" si="18">SUM(G86:G92)</f>
        <v>1</v>
      </c>
      <c r="H93" s="175">
        <f t="shared" si="18"/>
        <v>1</v>
      </c>
      <c r="I93" s="177">
        <f t="shared" si="18"/>
        <v>1</v>
      </c>
      <c r="J93" s="118"/>
      <c r="K93" s="118"/>
      <c r="L93" s="118"/>
      <c r="M93" s="29"/>
    </row>
    <row r="94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ht="15.75" customHeight="1">
      <c r="A95" s="128" t="s">
        <v>136</v>
      </c>
      <c r="B95" s="129"/>
      <c r="C95" s="129"/>
      <c r="D95" s="129"/>
      <c r="E95" s="29"/>
      <c r="F95" s="178" t="s">
        <v>136</v>
      </c>
      <c r="G95" s="22"/>
      <c r="H95" s="22"/>
      <c r="I95" s="179"/>
      <c r="J95" s="29"/>
      <c r="K95" s="29"/>
      <c r="L95" s="29"/>
      <c r="M95" s="29"/>
    </row>
    <row r="96" ht="15.75" customHeight="1">
      <c r="A96" s="130"/>
      <c r="B96" s="34" t="s">
        <v>106</v>
      </c>
      <c r="C96" s="34" t="s">
        <v>107</v>
      </c>
      <c r="D96" s="37" t="s">
        <v>108</v>
      </c>
      <c r="E96" s="29"/>
      <c r="F96" s="130"/>
      <c r="G96" s="34" t="s">
        <v>106</v>
      </c>
      <c r="H96" s="34" t="s">
        <v>107</v>
      </c>
      <c r="I96" s="37" t="s">
        <v>108</v>
      </c>
      <c r="J96" s="29"/>
      <c r="K96" s="29"/>
      <c r="L96" s="29"/>
      <c r="M96" s="29"/>
    </row>
    <row r="97" ht="15.75" customHeight="1">
      <c r="A97" s="133" t="s">
        <v>139</v>
      </c>
      <c r="B97" s="134">
        <v>4.0</v>
      </c>
      <c r="C97" s="180">
        <v>722838.0</v>
      </c>
      <c r="D97" s="181">
        <v>193333.0</v>
      </c>
      <c r="E97" s="182"/>
      <c r="F97" s="159" t="s">
        <v>139</v>
      </c>
      <c r="G97" s="184">
        <f t="shared" ref="G97:I97" si="19">B97/B99</f>
        <v>0.05128205128</v>
      </c>
      <c r="H97" s="184">
        <f t="shared" si="19"/>
        <v>0.1155239354</v>
      </c>
      <c r="I97" s="185">
        <f t="shared" si="19"/>
        <v>0.08630193916</v>
      </c>
      <c r="J97" s="29"/>
      <c r="K97" s="29"/>
      <c r="L97" s="29"/>
      <c r="M97" s="29"/>
    </row>
    <row r="98" ht="15.75" customHeight="1">
      <c r="A98" s="139" t="s">
        <v>143</v>
      </c>
      <c r="B98" s="140">
        <v>74.0</v>
      </c>
      <c r="C98" s="186">
        <v>5534203.0</v>
      </c>
      <c r="D98" s="187">
        <v>2046860.0</v>
      </c>
      <c r="E98" s="29"/>
      <c r="F98" s="139" t="s">
        <v>143</v>
      </c>
      <c r="G98" s="143">
        <f t="shared" ref="G98:I98" si="20">B98/B99</f>
        <v>0.9487179487</v>
      </c>
      <c r="H98" s="143">
        <f t="shared" si="20"/>
        <v>0.8844760646</v>
      </c>
      <c r="I98" s="146">
        <f t="shared" si="20"/>
        <v>0.9136980608</v>
      </c>
      <c r="J98" s="29"/>
      <c r="K98" s="29"/>
      <c r="L98" s="29"/>
      <c r="M98" s="29"/>
    </row>
    <row r="99" ht="15.75" customHeight="1">
      <c r="A99" s="189" t="s">
        <v>7</v>
      </c>
      <c r="B99" s="190">
        <f t="shared" ref="B99:D99" si="21">SUM(B97:B98)</f>
        <v>78</v>
      </c>
      <c r="C99" s="191">
        <f t="shared" si="21"/>
        <v>6257041</v>
      </c>
      <c r="D99" s="192">
        <f t="shared" si="21"/>
        <v>2240193</v>
      </c>
      <c r="E99" s="29"/>
      <c r="F99" s="193" t="s">
        <v>7</v>
      </c>
      <c r="G99" s="194">
        <f t="shared" ref="G99:I99" si="22">SUM(G97:G98)</f>
        <v>1</v>
      </c>
      <c r="H99" s="194">
        <f t="shared" si="22"/>
        <v>1</v>
      </c>
      <c r="I99" s="195">
        <f t="shared" si="22"/>
        <v>1</v>
      </c>
      <c r="J99" s="29"/>
      <c r="K99" s="29"/>
      <c r="L99" s="29"/>
      <c r="M99" s="29"/>
    </row>
    <row r="100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196"/>
      <c r="L100" s="29"/>
      <c r="M100" s="29"/>
    </row>
    <row r="101" ht="15.75" customHeight="1">
      <c r="A101" s="128" t="s">
        <v>152</v>
      </c>
      <c r="B101" s="197"/>
      <c r="C101" s="197"/>
      <c r="D101" s="197"/>
      <c r="E101" s="29"/>
      <c r="F101" s="128" t="s">
        <v>152</v>
      </c>
      <c r="G101" s="197"/>
      <c r="H101" s="197"/>
      <c r="I101" s="197"/>
      <c r="J101" s="29"/>
      <c r="K101" s="29"/>
      <c r="L101" s="29"/>
      <c r="M101" s="29"/>
    </row>
    <row r="102" ht="15.75" customHeight="1">
      <c r="A102" s="198"/>
      <c r="B102" s="199" t="s">
        <v>106</v>
      </c>
      <c r="C102" s="199" t="s">
        <v>107</v>
      </c>
      <c r="D102" s="200" t="s">
        <v>108</v>
      </c>
      <c r="E102" s="29"/>
      <c r="F102" s="198"/>
      <c r="G102" s="199" t="s">
        <v>106</v>
      </c>
      <c r="H102" s="199" t="s">
        <v>107</v>
      </c>
      <c r="I102" s="200" t="s">
        <v>108</v>
      </c>
      <c r="J102" s="29"/>
      <c r="K102" s="29"/>
      <c r="L102" s="29"/>
      <c r="M102" s="29"/>
    </row>
    <row r="103" ht="15.75" customHeight="1">
      <c r="A103" s="201" t="s">
        <v>155</v>
      </c>
      <c r="B103" s="202">
        <v>63.0</v>
      </c>
      <c r="C103" s="203">
        <v>1699312.0</v>
      </c>
      <c r="D103" s="204">
        <v>2810847.0</v>
      </c>
      <c r="E103" s="29"/>
      <c r="F103" s="201" t="s">
        <v>155</v>
      </c>
      <c r="G103" s="205">
        <f t="shared" ref="G103:I103" si="23">B103/B106</f>
        <v>0.7411764706</v>
      </c>
      <c r="H103" s="205">
        <f t="shared" si="23"/>
        <v>0.5343583751</v>
      </c>
      <c r="I103" s="206">
        <f t="shared" si="23"/>
        <v>0.516452982</v>
      </c>
      <c r="J103" s="29"/>
      <c r="K103" s="29"/>
      <c r="L103" s="29"/>
      <c r="M103" s="29"/>
    </row>
    <row r="104" ht="15.75" customHeight="1">
      <c r="A104" s="207" t="s">
        <v>162</v>
      </c>
      <c r="B104" s="208">
        <v>18.0</v>
      </c>
      <c r="C104" s="209">
        <v>1480786.0</v>
      </c>
      <c r="D104" s="210">
        <v>2631753.0</v>
      </c>
      <c r="E104" s="29"/>
      <c r="F104" s="207" t="s">
        <v>162</v>
      </c>
      <c r="G104" s="211">
        <f t="shared" ref="G104:I104" si="24">B104/B106</f>
        <v>0.2117647059</v>
      </c>
      <c r="H104" s="212">
        <f t="shared" si="24"/>
        <v>0.4656416249</v>
      </c>
      <c r="I104" s="213">
        <f t="shared" si="24"/>
        <v>0.483547018</v>
      </c>
      <c r="J104" s="29"/>
      <c r="K104" s="29"/>
      <c r="L104" s="29"/>
      <c r="M104" s="29"/>
    </row>
    <row r="105" ht="15.75" customHeight="1">
      <c r="A105" s="215" t="s">
        <v>168</v>
      </c>
      <c r="B105" s="216">
        <v>4.0</v>
      </c>
      <c r="C105" s="203" t="s">
        <v>169</v>
      </c>
      <c r="D105" s="204" t="s">
        <v>169</v>
      </c>
      <c r="E105" s="29"/>
      <c r="F105" s="215" t="s">
        <v>168</v>
      </c>
      <c r="G105" s="218">
        <v>0.05</v>
      </c>
      <c r="H105" s="218" t="s">
        <v>169</v>
      </c>
      <c r="I105" s="219" t="s">
        <v>169</v>
      </c>
      <c r="J105" s="29"/>
      <c r="K105" s="29"/>
      <c r="L105" s="29"/>
      <c r="M105" s="29"/>
    </row>
    <row r="106" ht="15.75" customHeight="1">
      <c r="A106" s="220" t="s">
        <v>7</v>
      </c>
      <c r="B106" s="221">
        <f>sum(B103:B105)</f>
        <v>85</v>
      </c>
      <c r="C106" s="222">
        <f t="shared" ref="C106:D106" si="25">SUM(C103:C105)</f>
        <v>3180098</v>
      </c>
      <c r="D106" s="223">
        <f t="shared" si="25"/>
        <v>5442600</v>
      </c>
      <c r="E106" s="29"/>
      <c r="F106" s="220" t="s">
        <v>7</v>
      </c>
      <c r="G106" s="224">
        <f t="shared" ref="G106:I106" si="26">SUM(G103:G105)</f>
        <v>1.002941176</v>
      </c>
      <c r="H106" s="224">
        <f t="shared" si="26"/>
        <v>1</v>
      </c>
      <c r="I106" s="225">
        <f t="shared" si="26"/>
        <v>1</v>
      </c>
      <c r="J106" s="226"/>
      <c r="K106" s="226"/>
      <c r="L106" s="226"/>
      <c r="M106" s="29"/>
    </row>
    <row r="107" ht="15.75" customHeight="1">
      <c r="A107" s="227" t="s">
        <v>170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ht="15.75" customHeight="1">
      <c r="A108" s="29"/>
      <c r="B108" s="29"/>
      <c r="C108" s="29"/>
      <c r="D108" s="29"/>
      <c r="E108" s="29"/>
      <c r="F108" s="29"/>
      <c r="G108" s="29"/>
      <c r="H108" s="29"/>
      <c r="I108" s="27"/>
      <c r="J108" s="29"/>
      <c r="K108" s="29"/>
      <c r="L108" s="29"/>
      <c r="M108" s="29"/>
    </row>
    <row r="109" ht="15.75" customHeight="1">
      <c r="A109" s="228" t="s">
        <v>171</v>
      </c>
      <c r="B109" s="229"/>
      <c r="C109" s="230"/>
      <c r="D109" s="32"/>
      <c r="E109" s="32"/>
      <c r="F109" s="228" t="s">
        <v>171</v>
      </c>
      <c r="G109" s="229"/>
      <c r="H109" s="230"/>
      <c r="I109" s="32"/>
      <c r="J109" s="32"/>
      <c r="K109" s="158"/>
      <c r="L109" s="158"/>
      <c r="M109" s="29"/>
    </row>
    <row r="110" ht="15.75" customHeight="1">
      <c r="A110" s="130"/>
      <c r="B110" s="34" t="s">
        <v>106</v>
      </c>
      <c r="C110" s="231" t="s">
        <v>172</v>
      </c>
      <c r="D110" s="32"/>
      <c r="E110" s="32"/>
      <c r="F110" s="130"/>
      <c r="G110" s="34" t="s">
        <v>106</v>
      </c>
      <c r="H110" s="231" t="s">
        <v>172</v>
      </c>
      <c r="I110" s="29"/>
      <c r="J110" s="34"/>
      <c r="K110" s="131"/>
      <c r="L110" s="131"/>
      <c r="M110" s="29"/>
    </row>
    <row r="111" ht="15.75" customHeight="1">
      <c r="A111" s="232" t="s">
        <v>173</v>
      </c>
      <c r="B111" s="233">
        <v>16.0</v>
      </c>
      <c r="C111" s="234">
        <v>1479.0</v>
      </c>
      <c r="D111" s="235"/>
      <c r="E111" s="235"/>
      <c r="F111" s="232" t="s">
        <v>173</v>
      </c>
      <c r="G111" s="236">
        <f t="shared" ref="G111:H111" si="27">B111/B113</f>
        <v>0.1882352941</v>
      </c>
      <c r="H111" s="237">
        <f t="shared" si="27"/>
        <v>0.04003031369</v>
      </c>
      <c r="I111" s="29"/>
      <c r="J111" s="231"/>
      <c r="K111" s="131"/>
      <c r="L111" s="131"/>
      <c r="M111" s="29"/>
    </row>
    <row r="112" ht="15.75" customHeight="1">
      <c r="A112" s="139" t="s">
        <v>67</v>
      </c>
      <c r="B112" s="140">
        <v>69.0</v>
      </c>
      <c r="C112" s="238">
        <v>35468.0</v>
      </c>
      <c r="D112" s="235"/>
      <c r="E112" s="235"/>
      <c r="F112" s="139" t="s">
        <v>67</v>
      </c>
      <c r="G112" s="211">
        <f t="shared" ref="G112:H112" si="28">B112/B113</f>
        <v>0.8117647059</v>
      </c>
      <c r="H112" s="239">
        <f t="shared" si="28"/>
        <v>0.9599696863</v>
      </c>
      <c r="I112" s="29"/>
      <c r="J112" s="29"/>
      <c r="K112" s="29"/>
      <c r="L112" s="29"/>
      <c r="M112" s="29"/>
    </row>
    <row r="113" ht="15.75" customHeight="1">
      <c r="A113" s="240" t="s">
        <v>7</v>
      </c>
      <c r="B113" s="241">
        <f>SUM(B111:B112)</f>
        <v>85</v>
      </c>
      <c r="C113" s="242">
        <v>36947.0</v>
      </c>
      <c r="D113" s="29"/>
      <c r="E113" s="29"/>
      <c r="F113" s="240" t="s">
        <v>7</v>
      </c>
      <c r="G113" s="243">
        <f t="shared" ref="G113:H113" si="29">sum(G111:G112)</f>
        <v>1</v>
      </c>
      <c r="H113" s="244">
        <f t="shared" si="29"/>
        <v>1</v>
      </c>
      <c r="I113" s="29"/>
      <c r="J113" s="29"/>
      <c r="K113" s="29"/>
      <c r="L113" s="29"/>
      <c r="M113" s="29"/>
    </row>
    <row r="114" ht="15.75" customHeight="1">
      <c r="A114" s="245"/>
      <c r="B114" s="96"/>
      <c r="C114" s="96"/>
      <c r="D114" s="96"/>
      <c r="E114" s="118"/>
      <c r="F114" s="246"/>
      <c r="G114" s="247"/>
      <c r="H114" s="29"/>
      <c r="I114" s="96"/>
      <c r="J114" s="96"/>
      <c r="K114" s="96"/>
      <c r="L114" s="96"/>
      <c r="M114" s="118"/>
    </row>
    <row r="115" ht="15.75" customHeight="1">
      <c r="A115" s="128" t="s">
        <v>174</v>
      </c>
      <c r="B115" s="129"/>
      <c r="C115" s="129"/>
      <c r="D115" s="129"/>
      <c r="E115" s="29"/>
      <c r="F115" s="178" t="s">
        <v>174</v>
      </c>
      <c r="G115" s="22"/>
      <c r="H115" s="22"/>
      <c r="I115" s="179"/>
      <c r="J115" s="29"/>
      <c r="K115" s="29"/>
      <c r="L115" s="29"/>
      <c r="M115" s="29"/>
    </row>
    <row r="116" ht="15.75" customHeight="1">
      <c r="A116" s="130"/>
      <c r="B116" s="34" t="s">
        <v>106</v>
      </c>
      <c r="C116" s="34" t="s">
        <v>107</v>
      </c>
      <c r="D116" s="37" t="s">
        <v>108</v>
      </c>
      <c r="E116" s="29"/>
      <c r="F116" s="130"/>
      <c r="G116" s="34" t="s">
        <v>106</v>
      </c>
      <c r="H116" s="34" t="s">
        <v>107</v>
      </c>
      <c r="I116" s="37" t="s">
        <v>108</v>
      </c>
      <c r="J116" s="29"/>
      <c r="K116" s="29"/>
      <c r="L116" s="29"/>
      <c r="M116" s="29"/>
    </row>
    <row r="117" ht="15.75" customHeight="1">
      <c r="A117" s="133" t="s">
        <v>175</v>
      </c>
      <c r="B117" s="134">
        <v>51.0</v>
      </c>
      <c r="C117" s="248">
        <v>802871.0</v>
      </c>
      <c r="D117" s="249">
        <v>1801331.0</v>
      </c>
      <c r="E117" s="29"/>
      <c r="F117" s="159" t="s">
        <v>175</v>
      </c>
      <c r="G117" s="184">
        <f t="shared" ref="G117:I117" si="30">B117/B121</f>
        <v>0.6</v>
      </c>
      <c r="H117" s="184">
        <f t="shared" si="30"/>
        <v>0.2605713889</v>
      </c>
      <c r="I117" s="185">
        <f t="shared" si="30"/>
        <v>0.4542693345</v>
      </c>
      <c r="J117" s="29"/>
      <c r="K117" s="29"/>
      <c r="L117" s="29"/>
      <c r="M117" s="29"/>
    </row>
    <row r="118" ht="15.75" customHeight="1">
      <c r="A118" s="139" t="s">
        <v>176</v>
      </c>
      <c r="B118" s="140">
        <v>22.0</v>
      </c>
      <c r="C118" s="209">
        <v>1197291.0</v>
      </c>
      <c r="D118" s="210">
        <v>1090798.0</v>
      </c>
      <c r="E118" s="29"/>
      <c r="F118" s="139" t="s">
        <v>176</v>
      </c>
      <c r="G118" s="143">
        <f t="shared" ref="G118:I118" si="31">B118/B121</f>
        <v>0.2588235294</v>
      </c>
      <c r="H118" s="143">
        <f t="shared" si="31"/>
        <v>0.3885802062</v>
      </c>
      <c r="I118" s="146">
        <f t="shared" si="31"/>
        <v>0.2750833031</v>
      </c>
      <c r="J118" s="29"/>
      <c r="K118" s="29"/>
      <c r="L118" s="29"/>
      <c r="M118" s="29"/>
    </row>
    <row r="119" ht="15.75" customHeight="1">
      <c r="A119" s="250" t="s">
        <v>177</v>
      </c>
      <c r="B119" s="251">
        <v>12.0</v>
      </c>
      <c r="C119" s="248">
        <v>837778.0</v>
      </c>
      <c r="D119" s="249">
        <v>798833.0</v>
      </c>
      <c r="E119" s="29"/>
      <c r="F119" s="252" t="s">
        <v>177</v>
      </c>
      <c r="G119" s="253">
        <f t="shared" ref="G119:I119" si="32">B119/B121</f>
        <v>0.1411764706</v>
      </c>
      <c r="H119" s="253">
        <f t="shared" si="32"/>
        <v>0.2719004386</v>
      </c>
      <c r="I119" s="254">
        <f t="shared" si="32"/>
        <v>0.201454</v>
      </c>
      <c r="J119" s="29"/>
      <c r="K119" s="29"/>
      <c r="L119" s="29"/>
      <c r="M119" s="29"/>
    </row>
    <row r="120" ht="15.75" customHeight="1">
      <c r="A120" s="255" t="s">
        <v>178</v>
      </c>
      <c r="B120" s="158">
        <v>0.0</v>
      </c>
      <c r="C120" s="209">
        <v>243254.0</v>
      </c>
      <c r="D120" s="210">
        <v>274375.0</v>
      </c>
      <c r="E120" s="29"/>
      <c r="F120" s="255" t="s">
        <v>178</v>
      </c>
      <c r="G120" s="256">
        <f t="shared" ref="G120:I120" si="33">B120/B121</f>
        <v>0</v>
      </c>
      <c r="H120" s="256">
        <f t="shared" si="33"/>
        <v>0.07894796628</v>
      </c>
      <c r="I120" s="144">
        <f t="shared" si="33"/>
        <v>0.06919336238</v>
      </c>
      <c r="J120" s="29"/>
      <c r="K120" s="29"/>
      <c r="L120" s="29"/>
      <c r="M120" s="29"/>
    </row>
    <row r="121" ht="15.75" customHeight="1">
      <c r="A121" s="189" t="s">
        <v>7</v>
      </c>
      <c r="B121" s="190">
        <f>sum(B117:B120)</f>
        <v>85</v>
      </c>
      <c r="C121" s="257">
        <f t="shared" ref="C121:D121" si="34">SUM(C117:C120)</f>
        <v>3081194</v>
      </c>
      <c r="D121" s="258">
        <f t="shared" si="34"/>
        <v>3965337</v>
      </c>
      <c r="E121" s="29"/>
      <c r="F121" s="193" t="s">
        <v>7</v>
      </c>
      <c r="G121" s="194">
        <f t="shared" ref="G121:I121" si="35">SUM(G117:G120)</f>
        <v>1</v>
      </c>
      <c r="H121" s="194">
        <f t="shared" si="35"/>
        <v>1</v>
      </c>
      <c r="I121" s="195">
        <f t="shared" si="35"/>
        <v>1</v>
      </c>
      <c r="J121" s="29"/>
      <c r="K121" s="29"/>
      <c r="L121" s="29"/>
      <c r="M121" s="29"/>
    </row>
    <row r="122" ht="15.75" customHeight="1">
      <c r="A122" s="29"/>
      <c r="B122" s="29"/>
      <c r="C122" s="29"/>
      <c r="D122" s="259"/>
      <c r="E122" s="29"/>
      <c r="F122" s="29"/>
      <c r="G122" s="29"/>
      <c r="H122" s="29"/>
      <c r="I122" s="29"/>
      <c r="J122" s="29"/>
      <c r="K122" s="29"/>
      <c r="L122" s="29"/>
      <c r="M122" s="29"/>
    </row>
    <row r="123" ht="15.75" customHeight="1">
      <c r="A123" s="29"/>
      <c r="B123" s="29"/>
      <c r="C123" s="29"/>
      <c r="D123" s="259"/>
      <c r="E123" s="29"/>
      <c r="G123" s="32"/>
      <c r="H123" s="32"/>
      <c r="I123" s="27"/>
      <c r="J123" s="27"/>
      <c r="K123" s="29"/>
      <c r="L123" s="29"/>
      <c r="M123" s="29"/>
    </row>
    <row r="124" ht="15.75" customHeight="1">
      <c r="A124" s="29"/>
      <c r="B124" s="29"/>
      <c r="C124" s="29"/>
      <c r="D124" s="259"/>
      <c r="E124" s="29"/>
      <c r="F124" s="34"/>
      <c r="G124" s="131"/>
      <c r="H124" s="131"/>
      <c r="I124" s="131"/>
      <c r="J124" s="131"/>
      <c r="K124" s="29"/>
      <c r="L124" s="29"/>
      <c r="M124" s="29"/>
    </row>
    <row r="125" ht="15.75" customHeight="1">
      <c r="A125" s="29"/>
      <c r="B125" s="29"/>
      <c r="C125" s="29"/>
      <c r="D125" s="259"/>
      <c r="E125" s="29"/>
      <c r="F125" s="34"/>
      <c r="G125" s="131"/>
      <c r="H125" s="131"/>
      <c r="I125" s="131"/>
      <c r="J125" s="131"/>
      <c r="K125" s="29"/>
      <c r="L125" s="29"/>
      <c r="M125" s="29"/>
    </row>
    <row r="126" ht="15.75" customHeight="1">
      <c r="A126" s="29"/>
      <c r="B126" s="29"/>
      <c r="C126" s="29"/>
      <c r="D126" s="259"/>
      <c r="E126" s="29"/>
      <c r="F126" s="34"/>
      <c r="G126" s="131"/>
      <c r="H126" s="131"/>
      <c r="I126" s="131"/>
      <c r="J126" s="131"/>
      <c r="K126" s="29"/>
      <c r="L126" s="29"/>
      <c r="M126" s="29"/>
    </row>
    <row r="127" ht="15.75" customHeight="1">
      <c r="A127" s="29"/>
      <c r="B127" s="29"/>
      <c r="C127" s="29"/>
      <c r="D127" s="29"/>
      <c r="E127" s="29"/>
      <c r="F127" s="29"/>
      <c r="G127" s="158"/>
      <c r="H127" s="29"/>
      <c r="I127" s="29"/>
      <c r="J127" s="29"/>
      <c r="K127" s="29"/>
      <c r="L127" s="29"/>
      <c r="M127" s="29"/>
    </row>
    <row r="128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</sheetData>
  <mergeCells count="10">
    <mergeCell ref="A84:D84"/>
    <mergeCell ref="F84:I84"/>
    <mergeCell ref="A95:D95"/>
    <mergeCell ref="F95:I95"/>
    <mergeCell ref="A75:D75"/>
    <mergeCell ref="F75:I75"/>
    <mergeCell ref="A101:D101"/>
    <mergeCell ref="A115:D115"/>
    <mergeCell ref="F115:I115"/>
    <mergeCell ref="F101:I101"/>
  </mergeCells>
  <conditionalFormatting sqref="G6">
    <cfRule type="colorScale" priority="1">
      <colorScale>
        <cfvo type="min"/>
        <cfvo type="max"/>
        <color rgb="FF57BB8A"/>
        <color rgb="FFFFFFFF"/>
      </colorScale>
    </cfRule>
  </conditionalFormatting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28" width="14.43"/>
  </cols>
  <sheetData>
    <row r="1" ht="15.75" customHeight="1">
      <c r="A1" s="3" t="s">
        <v>0</v>
      </c>
      <c r="B1" s="4"/>
      <c r="C1" s="4"/>
      <c r="D1" s="4"/>
      <c r="E1" s="4"/>
      <c r="F1" s="4"/>
      <c r="G1" s="4"/>
      <c r="H1" s="5"/>
      <c r="I1" s="5"/>
      <c r="J1" s="4"/>
      <c r="K1" s="5"/>
      <c r="L1" s="5"/>
      <c r="M1" s="5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5.75" customHeight="1">
      <c r="A2" s="4"/>
      <c r="B2" s="4"/>
      <c r="C2" s="4"/>
      <c r="D2" s="4"/>
      <c r="E2" s="7"/>
      <c r="F2" s="4"/>
      <c r="G2" s="4"/>
      <c r="H2" s="8"/>
      <c r="I2" s="8"/>
      <c r="J2" s="4"/>
      <c r="K2" s="8"/>
      <c r="L2" s="8"/>
      <c r="M2" s="8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.75" customHeight="1">
      <c r="A3" s="9" t="s">
        <v>1</v>
      </c>
      <c r="B3" s="9"/>
      <c r="C3" s="10"/>
      <c r="D3" s="5"/>
      <c r="E3" s="5"/>
      <c r="F3" s="5"/>
      <c r="G3" s="5"/>
      <c r="H3" s="5"/>
      <c r="I3" s="5"/>
      <c r="J3" s="5"/>
      <c r="K3" s="11"/>
      <c r="L3" s="11"/>
      <c r="M3" s="5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</row>
    <row r="4" ht="15.75" customHeight="1">
      <c r="A4" s="12" t="s">
        <v>2</v>
      </c>
      <c r="B4" s="13">
        <v>17.0</v>
      </c>
      <c r="C4" s="14">
        <f t="shared" ref="C4:C9" si="1">B4/$B$9</f>
        <v>0.1808510638</v>
      </c>
      <c r="D4" s="5"/>
      <c r="E4" s="5"/>
      <c r="F4" s="5"/>
      <c r="G4" s="5"/>
      <c r="H4" s="5"/>
      <c r="I4" s="5"/>
      <c r="J4" s="5"/>
      <c r="K4" s="15"/>
      <c r="L4" s="8"/>
      <c r="M4" s="5"/>
      <c r="N4" s="5"/>
      <c r="O4" s="5"/>
      <c r="P4" s="6"/>
      <c r="Q4" s="5"/>
      <c r="R4" s="5"/>
      <c r="S4" s="5"/>
      <c r="T4" s="5"/>
      <c r="U4" s="5"/>
      <c r="V4" s="5"/>
      <c r="W4" s="5"/>
      <c r="X4" s="5"/>
      <c r="Y4" s="5"/>
    </row>
    <row r="5" ht="15.75" customHeight="1">
      <c r="A5" s="16" t="s">
        <v>3</v>
      </c>
      <c r="B5" s="17">
        <v>11.0</v>
      </c>
      <c r="C5" s="14">
        <f t="shared" si="1"/>
        <v>0.1170212766</v>
      </c>
      <c r="D5" s="5"/>
      <c r="E5" s="5"/>
      <c r="F5" s="5"/>
      <c r="G5" s="5"/>
      <c r="H5" s="5"/>
      <c r="I5" s="5"/>
      <c r="J5" s="5"/>
      <c r="K5" s="15"/>
      <c r="L5" s="8"/>
      <c r="M5" s="5"/>
      <c r="N5" s="5"/>
      <c r="O5" s="5"/>
      <c r="P5" s="6"/>
      <c r="Q5" s="5"/>
      <c r="R5" s="5"/>
      <c r="S5" s="5"/>
      <c r="T5" s="5"/>
      <c r="U5" s="5"/>
      <c r="V5" s="5"/>
      <c r="W5" s="5"/>
      <c r="X5" s="5"/>
      <c r="Y5" s="5"/>
    </row>
    <row r="6" ht="15.75" customHeight="1">
      <c r="A6" s="12" t="s">
        <v>4</v>
      </c>
      <c r="B6" s="13">
        <v>40.0</v>
      </c>
      <c r="C6" s="14">
        <f t="shared" si="1"/>
        <v>0.4255319149</v>
      </c>
      <c r="D6" s="5"/>
      <c r="E6" s="5"/>
      <c r="F6" s="5"/>
      <c r="G6" s="5"/>
      <c r="H6" s="5"/>
      <c r="I6" s="5"/>
      <c r="J6" s="5"/>
      <c r="K6" s="15"/>
      <c r="L6" s="8"/>
      <c r="M6" s="5"/>
      <c r="N6" s="5"/>
      <c r="O6" s="5"/>
      <c r="P6" s="6"/>
      <c r="Q6" s="5"/>
      <c r="R6" s="5"/>
      <c r="S6" s="5"/>
      <c r="T6" s="5"/>
      <c r="U6" s="5"/>
      <c r="V6" s="5"/>
      <c r="W6" s="5"/>
      <c r="X6" s="5"/>
      <c r="Y6" s="5"/>
    </row>
    <row r="7" ht="15.75" customHeight="1">
      <c r="A7" s="12" t="s">
        <v>5</v>
      </c>
      <c r="B7" s="13">
        <v>21.0</v>
      </c>
      <c r="C7" s="14">
        <f t="shared" si="1"/>
        <v>0.2234042553</v>
      </c>
      <c r="D7" s="5"/>
      <c r="E7" s="5"/>
      <c r="F7" s="5"/>
      <c r="G7" s="5"/>
      <c r="H7" s="5"/>
      <c r="I7" s="5"/>
      <c r="J7" s="5"/>
      <c r="K7" s="15"/>
      <c r="L7" s="8"/>
      <c r="M7" s="5"/>
      <c r="N7" s="5"/>
      <c r="O7" s="5"/>
      <c r="P7" s="6"/>
      <c r="Q7" s="5"/>
      <c r="R7" s="5"/>
      <c r="S7" s="5"/>
      <c r="T7" s="5"/>
      <c r="U7" s="5"/>
      <c r="V7" s="5"/>
      <c r="W7" s="5"/>
      <c r="X7" s="5"/>
      <c r="Y7" s="5"/>
    </row>
    <row r="8" ht="15.75" customHeight="1">
      <c r="A8" s="12" t="s">
        <v>6</v>
      </c>
      <c r="B8" s="13">
        <v>5.0</v>
      </c>
      <c r="C8" s="14">
        <f t="shared" si="1"/>
        <v>0.05319148936</v>
      </c>
      <c r="D8" s="5"/>
      <c r="E8" s="5"/>
      <c r="F8" s="5"/>
      <c r="G8" s="5"/>
      <c r="H8" s="5"/>
      <c r="I8" s="5"/>
      <c r="J8" s="5"/>
      <c r="K8" s="15"/>
      <c r="L8" s="8"/>
      <c r="M8" s="5"/>
      <c r="N8" s="5"/>
      <c r="O8" s="5"/>
      <c r="P8" s="6"/>
      <c r="Q8" s="5"/>
      <c r="R8" s="5"/>
      <c r="S8" s="5"/>
      <c r="T8" s="5"/>
      <c r="U8" s="5"/>
      <c r="V8" s="5"/>
      <c r="W8" s="5"/>
      <c r="X8" s="5"/>
      <c r="Y8" s="5"/>
    </row>
    <row r="9" ht="15.75" customHeight="1">
      <c r="A9" s="18" t="s">
        <v>7</v>
      </c>
      <c r="B9" s="19">
        <f>SUM(B4:B8)</f>
        <v>94</v>
      </c>
      <c r="C9" s="20">
        <f t="shared" si="1"/>
        <v>1</v>
      </c>
      <c r="D9" s="5"/>
      <c r="E9" s="5"/>
      <c r="F9" s="5"/>
      <c r="G9" s="5"/>
      <c r="H9" s="5"/>
      <c r="I9" s="5"/>
      <c r="J9" s="5"/>
      <c r="K9" s="15"/>
      <c r="L9" s="8"/>
      <c r="M9" s="5"/>
      <c r="N9" s="5"/>
      <c r="O9" s="5"/>
      <c r="P9" s="6"/>
      <c r="Q9" s="5"/>
      <c r="R9" s="5"/>
      <c r="S9" s="5"/>
      <c r="T9" s="5"/>
      <c r="U9" s="5"/>
      <c r="V9" s="5"/>
      <c r="W9" s="5"/>
      <c r="X9" s="5"/>
      <c r="Y9" s="5"/>
    </row>
    <row r="10" ht="15.75" customHeight="1">
      <c r="A10" s="4"/>
      <c r="B10" s="5"/>
      <c r="C10" s="5"/>
      <c r="D10" s="5"/>
      <c r="E10" s="5"/>
      <c r="F10" s="5"/>
      <c r="G10" s="5"/>
      <c r="H10" s="5"/>
      <c r="I10" s="5"/>
      <c r="J10" s="4"/>
      <c r="K10" s="5"/>
      <c r="L10" s="5"/>
      <c r="M10" s="5"/>
      <c r="N10" s="5"/>
      <c r="O10" s="5"/>
      <c r="P10" s="5"/>
      <c r="Q10" s="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 customHeight="1">
      <c r="A11" s="21" t="s">
        <v>8</v>
      </c>
      <c r="B11" s="22"/>
      <c r="C11" s="22"/>
      <c r="D11" s="22"/>
      <c r="E11" s="22"/>
      <c r="F11" s="22"/>
      <c r="G11" s="22"/>
      <c r="H11" s="23"/>
      <c r="I11" s="23"/>
      <c r="J11" s="23"/>
      <c r="K11" s="23"/>
      <c r="L11" s="23"/>
      <c r="M11" s="24"/>
      <c r="N11" s="11"/>
      <c r="O11" s="21" t="s">
        <v>8</v>
      </c>
      <c r="P11" s="26"/>
      <c r="Q11" s="26"/>
      <c r="R11" s="26"/>
      <c r="S11" s="26"/>
      <c r="T11" s="26"/>
      <c r="U11" s="26"/>
      <c r="V11" s="23"/>
      <c r="W11" s="23"/>
      <c r="X11" s="23"/>
      <c r="Y11" s="23"/>
      <c r="Z11" s="23"/>
      <c r="AA11" s="24"/>
      <c r="AB11" s="11"/>
    </row>
    <row r="12" ht="15.75" customHeight="1">
      <c r="A12" s="28"/>
      <c r="B12" s="30" t="s">
        <v>9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32" t="s">
        <v>17</v>
      </c>
      <c r="I12" s="34" t="s">
        <v>19</v>
      </c>
      <c r="J12" s="34" t="s">
        <v>20</v>
      </c>
      <c r="K12" s="36" t="s">
        <v>21</v>
      </c>
      <c r="L12" s="34" t="s">
        <v>22</v>
      </c>
      <c r="M12" s="37" t="s">
        <v>23</v>
      </c>
      <c r="N12" s="15"/>
      <c r="O12" s="38"/>
      <c r="P12" s="39" t="s">
        <v>9</v>
      </c>
      <c r="Q12" s="40" t="s">
        <v>11</v>
      </c>
      <c r="R12" s="40" t="s">
        <v>12</v>
      </c>
      <c r="S12" s="40" t="s">
        <v>13</v>
      </c>
      <c r="T12" s="40" t="s">
        <v>14</v>
      </c>
      <c r="U12" s="40" t="s">
        <v>15</v>
      </c>
      <c r="V12" s="32" t="s">
        <v>17</v>
      </c>
      <c r="W12" s="34" t="s">
        <v>19</v>
      </c>
      <c r="X12" s="34" t="s">
        <v>20</v>
      </c>
      <c r="Y12" s="36" t="s">
        <v>21</v>
      </c>
      <c r="Z12" s="34" t="s">
        <v>22</v>
      </c>
      <c r="AA12" s="37" t="s">
        <v>23</v>
      </c>
      <c r="AB12" s="4"/>
    </row>
    <row r="13" ht="15.75" customHeight="1">
      <c r="A13" s="41" t="s">
        <v>24</v>
      </c>
      <c r="B13" s="42">
        <v>69.0</v>
      </c>
      <c r="C13" s="42">
        <v>66.0</v>
      </c>
      <c r="D13" s="42">
        <v>47.0</v>
      </c>
      <c r="E13" s="42">
        <v>77.0</v>
      </c>
      <c r="F13" s="42">
        <v>65.0</v>
      </c>
      <c r="G13" s="42">
        <v>67.0</v>
      </c>
      <c r="H13" s="42">
        <v>51.0</v>
      </c>
      <c r="I13" s="42">
        <v>41.0</v>
      </c>
      <c r="J13" s="42">
        <v>25.0</v>
      </c>
      <c r="K13" s="42">
        <v>31.0</v>
      </c>
      <c r="L13" s="43">
        <v>44.0</v>
      </c>
      <c r="M13" s="44">
        <v>50.0</v>
      </c>
      <c r="N13" s="8"/>
      <c r="O13" s="41" t="s">
        <v>24</v>
      </c>
      <c r="P13" s="45">
        <f t="shared" ref="P13:AA13" si="2">B13/B$18</f>
        <v>0.7419354839</v>
      </c>
      <c r="Q13" s="45">
        <f t="shared" si="2"/>
        <v>0.7173913043</v>
      </c>
      <c r="R13" s="45">
        <f t="shared" si="2"/>
        <v>0.5222222222</v>
      </c>
      <c r="S13" s="45">
        <f t="shared" si="2"/>
        <v>0.8651685393</v>
      </c>
      <c r="T13" s="45">
        <f t="shared" si="2"/>
        <v>0.7222222222</v>
      </c>
      <c r="U13" s="45">
        <f t="shared" si="2"/>
        <v>0.7362637363</v>
      </c>
      <c r="V13" s="45">
        <f t="shared" si="2"/>
        <v>0.5666666667</v>
      </c>
      <c r="W13" s="45">
        <f t="shared" si="2"/>
        <v>0.4505494505</v>
      </c>
      <c r="X13" s="45">
        <f t="shared" si="2"/>
        <v>0.2808988764</v>
      </c>
      <c r="Y13" s="45">
        <f t="shared" si="2"/>
        <v>0.3444444444</v>
      </c>
      <c r="Z13" s="45">
        <f t="shared" si="2"/>
        <v>0.5057471264</v>
      </c>
      <c r="AA13" s="46">
        <f t="shared" si="2"/>
        <v>0.5434782609</v>
      </c>
      <c r="AB13" s="5"/>
    </row>
    <row r="14" ht="15.75" customHeight="1">
      <c r="A14" s="28" t="s">
        <v>25</v>
      </c>
      <c r="B14" s="47">
        <v>17.0</v>
      </c>
      <c r="C14" s="47">
        <v>20.0</v>
      </c>
      <c r="D14" s="47">
        <v>21.0</v>
      </c>
      <c r="E14" s="47">
        <v>5.0</v>
      </c>
      <c r="F14" s="47">
        <v>11.0</v>
      </c>
      <c r="G14" s="47">
        <v>10.0</v>
      </c>
      <c r="H14" s="47">
        <v>22.0</v>
      </c>
      <c r="I14" s="8">
        <v>23.0</v>
      </c>
      <c r="J14" s="47">
        <v>21.0</v>
      </c>
      <c r="K14" s="47">
        <v>18.0</v>
      </c>
      <c r="L14" s="47">
        <v>19.0</v>
      </c>
      <c r="M14" s="48">
        <v>19.0</v>
      </c>
      <c r="N14" s="8"/>
      <c r="O14" s="38" t="s">
        <v>25</v>
      </c>
      <c r="P14" s="51">
        <f t="shared" ref="P14:AA14" si="3">B14/B$18</f>
        <v>0.1827956989</v>
      </c>
      <c r="Q14" s="51">
        <f t="shared" si="3"/>
        <v>0.2173913043</v>
      </c>
      <c r="R14" s="51">
        <f t="shared" si="3"/>
        <v>0.2333333333</v>
      </c>
      <c r="S14" s="51">
        <f t="shared" si="3"/>
        <v>0.05617977528</v>
      </c>
      <c r="T14" s="51">
        <f t="shared" si="3"/>
        <v>0.1222222222</v>
      </c>
      <c r="U14" s="51">
        <f t="shared" si="3"/>
        <v>0.1098901099</v>
      </c>
      <c r="V14" s="54">
        <f t="shared" si="3"/>
        <v>0.2444444444</v>
      </c>
      <c r="W14" s="54">
        <f t="shared" si="3"/>
        <v>0.2527472527</v>
      </c>
      <c r="X14" s="54">
        <f t="shared" si="3"/>
        <v>0.2359550562</v>
      </c>
      <c r="Y14" s="54">
        <f t="shared" si="3"/>
        <v>0.2</v>
      </c>
      <c r="Z14" s="54">
        <f t="shared" si="3"/>
        <v>0.2183908046</v>
      </c>
      <c r="AA14" s="57">
        <f t="shared" si="3"/>
        <v>0.2065217391</v>
      </c>
      <c r="AB14" s="5"/>
    </row>
    <row r="15" ht="15.75" customHeight="1">
      <c r="A15" s="41" t="s">
        <v>28</v>
      </c>
      <c r="B15" s="42">
        <v>2.0</v>
      </c>
      <c r="C15" s="42">
        <v>2.0</v>
      </c>
      <c r="D15" s="42">
        <v>15.0</v>
      </c>
      <c r="E15" s="42">
        <v>2.0</v>
      </c>
      <c r="F15" s="42">
        <v>6.0</v>
      </c>
      <c r="G15" s="42">
        <v>8.0</v>
      </c>
      <c r="H15" s="42">
        <v>9.0</v>
      </c>
      <c r="I15" s="42">
        <v>17.0</v>
      </c>
      <c r="J15" s="42">
        <v>17.0</v>
      </c>
      <c r="K15" s="42">
        <v>23.0</v>
      </c>
      <c r="L15" s="42">
        <v>19.0</v>
      </c>
      <c r="M15" s="44">
        <v>17.0</v>
      </c>
      <c r="N15" s="8"/>
      <c r="O15" s="41" t="s">
        <v>28</v>
      </c>
      <c r="P15" s="45">
        <f t="shared" ref="P15:AA15" si="4">B15/B$18</f>
        <v>0.02150537634</v>
      </c>
      <c r="Q15" s="45">
        <f t="shared" si="4"/>
        <v>0.02173913043</v>
      </c>
      <c r="R15" s="45">
        <f t="shared" si="4"/>
        <v>0.1666666667</v>
      </c>
      <c r="S15" s="45">
        <f t="shared" si="4"/>
        <v>0.02247191011</v>
      </c>
      <c r="T15" s="45">
        <f t="shared" si="4"/>
        <v>0.06666666667</v>
      </c>
      <c r="U15" s="45">
        <f t="shared" si="4"/>
        <v>0.08791208791</v>
      </c>
      <c r="V15" s="45">
        <f t="shared" si="4"/>
        <v>0.1</v>
      </c>
      <c r="W15" s="45">
        <f t="shared" si="4"/>
        <v>0.1868131868</v>
      </c>
      <c r="X15" s="45">
        <f t="shared" si="4"/>
        <v>0.191011236</v>
      </c>
      <c r="Y15" s="45">
        <f t="shared" si="4"/>
        <v>0.2555555556</v>
      </c>
      <c r="Z15" s="45">
        <f t="shared" si="4"/>
        <v>0.2183908046</v>
      </c>
      <c r="AA15" s="46">
        <f t="shared" si="4"/>
        <v>0.1847826087</v>
      </c>
      <c r="AB15" s="5"/>
    </row>
    <row r="16" ht="15.75" customHeight="1">
      <c r="A16" s="28" t="s">
        <v>30</v>
      </c>
      <c r="B16" s="47">
        <v>2.0</v>
      </c>
      <c r="C16" s="47">
        <v>3.0</v>
      </c>
      <c r="D16" s="47">
        <v>4.0</v>
      </c>
      <c r="E16" s="47">
        <v>3.0</v>
      </c>
      <c r="F16" s="47">
        <v>1.0</v>
      </c>
      <c r="G16" s="47">
        <v>0.0</v>
      </c>
      <c r="H16" s="47">
        <v>3.0</v>
      </c>
      <c r="I16" s="47">
        <v>6.0</v>
      </c>
      <c r="J16" s="47">
        <v>8.0</v>
      </c>
      <c r="K16" s="47">
        <v>8.0</v>
      </c>
      <c r="L16" s="47">
        <v>2.0</v>
      </c>
      <c r="M16" s="48">
        <v>3.0</v>
      </c>
      <c r="N16" s="8"/>
      <c r="O16" s="38" t="s">
        <v>30</v>
      </c>
      <c r="P16" s="51">
        <f t="shared" ref="P16:AA16" si="5">B16/B$18</f>
        <v>0.02150537634</v>
      </c>
      <c r="Q16" s="51">
        <f t="shared" si="5"/>
        <v>0.03260869565</v>
      </c>
      <c r="R16" s="51">
        <f t="shared" si="5"/>
        <v>0.04444444444</v>
      </c>
      <c r="S16" s="51">
        <f t="shared" si="5"/>
        <v>0.03370786517</v>
      </c>
      <c r="T16" s="51">
        <f t="shared" si="5"/>
        <v>0.01111111111</v>
      </c>
      <c r="U16" s="51">
        <f t="shared" si="5"/>
        <v>0</v>
      </c>
      <c r="V16" s="54">
        <f t="shared" si="5"/>
        <v>0.03333333333</v>
      </c>
      <c r="W16" s="54">
        <f t="shared" si="5"/>
        <v>0.06593406593</v>
      </c>
      <c r="X16" s="54">
        <f t="shared" si="5"/>
        <v>0.08988764045</v>
      </c>
      <c r="Y16" s="54">
        <f t="shared" si="5"/>
        <v>0.08888888889</v>
      </c>
      <c r="Z16" s="54">
        <f t="shared" si="5"/>
        <v>0.02298850575</v>
      </c>
      <c r="AA16" s="57">
        <f t="shared" si="5"/>
        <v>0.03260869565</v>
      </c>
      <c r="AB16" s="5"/>
    </row>
    <row r="17" ht="15.75" customHeight="1">
      <c r="A17" s="41" t="s">
        <v>33</v>
      </c>
      <c r="B17" s="42">
        <v>3.0</v>
      </c>
      <c r="C17" s="42">
        <v>1.0</v>
      </c>
      <c r="D17" s="43">
        <v>3.0</v>
      </c>
      <c r="E17" s="43">
        <v>2.0</v>
      </c>
      <c r="F17" s="42">
        <v>7.0</v>
      </c>
      <c r="G17" s="42">
        <v>6.0</v>
      </c>
      <c r="H17" s="42">
        <v>5.0</v>
      </c>
      <c r="I17" s="42">
        <v>4.0</v>
      </c>
      <c r="J17" s="42">
        <v>18.0</v>
      </c>
      <c r="K17" s="42">
        <v>10.0</v>
      </c>
      <c r="L17" s="43">
        <v>3.0</v>
      </c>
      <c r="M17" s="63">
        <v>3.0</v>
      </c>
      <c r="N17" s="8"/>
      <c r="O17" s="41" t="s">
        <v>33</v>
      </c>
      <c r="P17" s="45">
        <f t="shared" ref="P17:AA17" si="6">B17/B$18</f>
        <v>0.03225806452</v>
      </c>
      <c r="Q17" s="45">
        <f t="shared" si="6"/>
        <v>0.01086956522</v>
      </c>
      <c r="R17" s="45">
        <f t="shared" si="6"/>
        <v>0.03333333333</v>
      </c>
      <c r="S17" s="45">
        <f t="shared" si="6"/>
        <v>0.02247191011</v>
      </c>
      <c r="T17" s="45">
        <f t="shared" si="6"/>
        <v>0.07777777778</v>
      </c>
      <c r="U17" s="45">
        <f t="shared" si="6"/>
        <v>0.06593406593</v>
      </c>
      <c r="V17" s="45">
        <f t="shared" si="6"/>
        <v>0.05555555556</v>
      </c>
      <c r="W17" s="45">
        <f t="shared" si="6"/>
        <v>0.04395604396</v>
      </c>
      <c r="X17" s="45">
        <f t="shared" si="6"/>
        <v>0.202247191</v>
      </c>
      <c r="Y17" s="45">
        <f t="shared" si="6"/>
        <v>0.1111111111</v>
      </c>
      <c r="Z17" s="45">
        <f t="shared" si="6"/>
        <v>0.03448275862</v>
      </c>
      <c r="AA17" s="46">
        <f t="shared" si="6"/>
        <v>0.03260869565</v>
      </c>
      <c r="AB17" s="5"/>
    </row>
    <row r="18" ht="15.75" customHeight="1">
      <c r="A18" s="69" t="s">
        <v>7</v>
      </c>
      <c r="B18" s="74">
        <f t="shared" ref="B18:M18" si="7">B13+B14+B15+B16+B17</f>
        <v>93</v>
      </c>
      <c r="C18" s="74">
        <f t="shared" si="7"/>
        <v>92</v>
      </c>
      <c r="D18" s="74">
        <f t="shared" si="7"/>
        <v>90</v>
      </c>
      <c r="E18" s="74">
        <f t="shared" si="7"/>
        <v>89</v>
      </c>
      <c r="F18" s="74">
        <f t="shared" si="7"/>
        <v>90</v>
      </c>
      <c r="G18" s="74">
        <f t="shared" si="7"/>
        <v>91</v>
      </c>
      <c r="H18" s="74">
        <f t="shared" si="7"/>
        <v>90</v>
      </c>
      <c r="I18" s="74">
        <f t="shared" si="7"/>
        <v>91</v>
      </c>
      <c r="J18" s="74">
        <f t="shared" si="7"/>
        <v>89</v>
      </c>
      <c r="K18" s="74">
        <f t="shared" si="7"/>
        <v>90</v>
      </c>
      <c r="L18" s="74">
        <f t="shared" si="7"/>
        <v>87</v>
      </c>
      <c r="M18" s="76">
        <f t="shared" si="7"/>
        <v>92</v>
      </c>
      <c r="N18" s="8"/>
      <c r="O18" s="78" t="s">
        <v>7</v>
      </c>
      <c r="P18" s="79">
        <f t="shared" ref="P18:AA18" si="8">B18/B$18</f>
        <v>1</v>
      </c>
      <c r="Q18" s="79">
        <f t="shared" si="8"/>
        <v>1</v>
      </c>
      <c r="R18" s="79">
        <f t="shared" si="8"/>
        <v>1</v>
      </c>
      <c r="S18" s="79">
        <f t="shared" si="8"/>
        <v>1</v>
      </c>
      <c r="T18" s="79">
        <f t="shared" si="8"/>
        <v>1</v>
      </c>
      <c r="U18" s="79">
        <f t="shared" si="8"/>
        <v>1</v>
      </c>
      <c r="V18" s="81">
        <f t="shared" si="8"/>
        <v>1</v>
      </c>
      <c r="W18" s="81">
        <f t="shared" si="8"/>
        <v>1</v>
      </c>
      <c r="X18" s="81">
        <f t="shared" si="8"/>
        <v>1</v>
      </c>
      <c r="Y18" s="81">
        <f t="shared" si="8"/>
        <v>1</v>
      </c>
      <c r="Z18" s="81">
        <f t="shared" si="8"/>
        <v>1</v>
      </c>
      <c r="AA18" s="83">
        <f t="shared" si="8"/>
        <v>1</v>
      </c>
      <c r="AB18" s="5"/>
    </row>
    <row r="19" ht="15.75" customHeight="1">
      <c r="A19" s="15"/>
      <c r="B19" s="8"/>
      <c r="C19" s="8"/>
      <c r="D19" s="8"/>
      <c r="E19" s="8"/>
      <c r="F19" s="8"/>
      <c r="G19" s="8"/>
      <c r="H19" s="8"/>
      <c r="I19" s="8"/>
      <c r="J19" s="15"/>
      <c r="K19" s="8"/>
      <c r="L19" s="8"/>
      <c r="M19" s="8"/>
      <c r="N19" s="8"/>
      <c r="O19" s="8"/>
      <c r="P19" s="8"/>
      <c r="Q19" s="85"/>
      <c r="R19" s="8"/>
      <c r="S19" s="8"/>
      <c r="T19" s="5"/>
      <c r="U19" s="5"/>
      <c r="V19" s="5"/>
      <c r="W19" s="5"/>
      <c r="X19" s="5"/>
      <c r="Y19" s="5"/>
      <c r="Z19" s="5"/>
      <c r="AA19" s="5"/>
      <c r="AB19" s="5"/>
    </row>
    <row r="20" ht="15.75" customHeight="1">
      <c r="A20" s="21" t="s">
        <v>38</v>
      </c>
      <c r="B20" s="86"/>
      <c r="C20" s="87"/>
      <c r="D20" s="15"/>
      <c r="E20" s="15"/>
      <c r="F20" s="15"/>
      <c r="G20" s="15"/>
      <c r="H20" s="32"/>
      <c r="I20" s="15"/>
      <c r="J20" s="15"/>
      <c r="K20" s="15"/>
      <c r="L20" s="15"/>
      <c r="M20" s="15"/>
      <c r="N20" s="15"/>
      <c r="O20" s="15"/>
      <c r="P20" s="30"/>
      <c r="Q20" s="15"/>
      <c r="R20" s="15"/>
      <c r="S20" s="15"/>
      <c r="T20" s="15"/>
      <c r="U20" s="15"/>
      <c r="V20" s="32"/>
      <c r="W20" s="34"/>
      <c r="X20" s="34"/>
      <c r="Y20" s="36"/>
      <c r="Z20" s="34"/>
      <c r="AA20" s="34"/>
      <c r="AB20" s="4"/>
    </row>
    <row r="21" ht="15.75" customHeight="1">
      <c r="A21" s="12" t="s">
        <v>39</v>
      </c>
      <c r="B21" s="13">
        <v>60.0</v>
      </c>
      <c r="C21" s="14">
        <f t="shared" ref="C21:C30" si="9">B21/$B$31</f>
        <v>0.6666666667</v>
      </c>
      <c r="D21" s="8"/>
      <c r="E21" s="8"/>
      <c r="F21" s="8"/>
      <c r="G21" s="8"/>
      <c r="H21" s="8"/>
      <c r="I21" s="8"/>
      <c r="J21" s="15"/>
      <c r="K21" s="90"/>
      <c r="L21" s="90"/>
      <c r="M21" s="90"/>
      <c r="N21" s="90"/>
      <c r="O21" s="90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5"/>
    </row>
    <row r="22" ht="15.75" customHeight="1">
      <c r="A22" s="16" t="s">
        <v>42</v>
      </c>
      <c r="B22" s="13">
        <v>60.0</v>
      </c>
      <c r="C22" s="14">
        <f t="shared" si="9"/>
        <v>0.6666666667</v>
      </c>
      <c r="D22" s="8"/>
      <c r="E22" s="8"/>
      <c r="F22" s="8"/>
      <c r="G22" s="8"/>
      <c r="H22" s="8"/>
      <c r="I22" s="8"/>
      <c r="J22" s="15"/>
      <c r="K22" s="90"/>
      <c r="L22" s="90"/>
      <c r="M22" s="90"/>
      <c r="N22" s="90"/>
      <c r="O22" s="90"/>
      <c r="P22" s="90"/>
      <c r="Q22" s="94"/>
      <c r="R22" s="8"/>
      <c r="S22" s="8"/>
      <c r="T22" s="5"/>
      <c r="U22" s="5"/>
      <c r="V22" s="5"/>
      <c r="W22" s="5"/>
      <c r="X22" s="5"/>
      <c r="Y22" s="5"/>
      <c r="Z22" s="5"/>
      <c r="AA22" s="5"/>
      <c r="AB22" s="5"/>
    </row>
    <row r="23" ht="15.75" customHeight="1">
      <c r="A23" s="12" t="s">
        <v>43</v>
      </c>
      <c r="B23" s="13">
        <v>77.0</v>
      </c>
      <c r="C23" s="14">
        <f t="shared" si="9"/>
        <v>0.8555555556</v>
      </c>
      <c r="D23" s="8"/>
      <c r="E23" s="8"/>
      <c r="F23" s="8"/>
      <c r="G23" s="8"/>
      <c r="H23" s="8"/>
      <c r="I23" s="8"/>
      <c r="J23" s="15"/>
      <c r="K23" s="90"/>
      <c r="L23" s="90"/>
      <c r="M23" s="90"/>
      <c r="N23" s="90"/>
      <c r="O23" s="90"/>
      <c r="P23" s="90"/>
      <c r="Q23" s="94"/>
      <c r="R23" s="8"/>
      <c r="S23" s="8"/>
      <c r="T23" s="5"/>
      <c r="U23" s="5"/>
      <c r="V23" s="5"/>
      <c r="W23" s="5"/>
      <c r="X23" s="5"/>
      <c r="Y23" s="5"/>
      <c r="Z23" s="5"/>
      <c r="AA23" s="5"/>
      <c r="AB23" s="5"/>
    </row>
    <row r="24" ht="15.75" customHeight="1">
      <c r="A24" s="12" t="s">
        <v>44</v>
      </c>
      <c r="B24" s="13">
        <v>69.0</v>
      </c>
      <c r="C24" s="14">
        <f t="shared" si="9"/>
        <v>0.7666666667</v>
      </c>
      <c r="D24" s="8"/>
      <c r="E24" s="8"/>
      <c r="F24" s="8"/>
      <c r="G24" s="8"/>
      <c r="H24" s="8"/>
      <c r="I24" s="8"/>
      <c r="J24" s="15"/>
      <c r="K24" s="90"/>
      <c r="L24" s="90"/>
      <c r="M24" s="90"/>
      <c r="N24" s="90"/>
      <c r="O24" s="90"/>
      <c r="P24" s="90"/>
      <c r="Q24" s="94"/>
      <c r="R24" s="8"/>
      <c r="S24" s="8"/>
      <c r="T24" s="5"/>
      <c r="U24" s="5"/>
      <c r="V24" s="5"/>
      <c r="W24" s="5"/>
      <c r="X24" s="5"/>
      <c r="Y24" s="5"/>
      <c r="Z24" s="5"/>
      <c r="AA24" s="5"/>
      <c r="AB24" s="5"/>
    </row>
    <row r="25" ht="15.75" customHeight="1">
      <c r="A25" s="12" t="s">
        <v>47</v>
      </c>
      <c r="B25" s="13">
        <v>50.0</v>
      </c>
      <c r="C25" s="14">
        <f t="shared" si="9"/>
        <v>0.5555555556</v>
      </c>
      <c r="D25" s="8"/>
      <c r="E25" s="8"/>
      <c r="F25" s="8"/>
      <c r="G25" s="8"/>
      <c r="H25" s="8"/>
      <c r="I25" s="8"/>
      <c r="J25" s="15"/>
      <c r="K25" s="90"/>
      <c r="L25" s="90"/>
      <c r="M25" s="90"/>
      <c r="N25" s="90"/>
      <c r="O25" s="90"/>
      <c r="P25" s="90"/>
      <c r="Q25" s="94"/>
      <c r="R25" s="8"/>
      <c r="S25" s="8"/>
      <c r="T25" s="5"/>
      <c r="U25" s="5"/>
      <c r="V25" s="5"/>
      <c r="W25" s="5"/>
      <c r="X25" s="5"/>
      <c r="Y25" s="5"/>
      <c r="Z25" s="5"/>
      <c r="AA25" s="5"/>
      <c r="AB25" s="5"/>
    </row>
    <row r="26" ht="15.75" customHeight="1">
      <c r="A26" s="16" t="s">
        <v>48</v>
      </c>
      <c r="B26" s="17">
        <v>59.0</v>
      </c>
      <c r="C26" s="14">
        <f t="shared" si="9"/>
        <v>0.6555555556</v>
      </c>
      <c r="D26" s="8"/>
      <c r="E26" s="8"/>
      <c r="F26" s="8"/>
      <c r="G26" s="8"/>
      <c r="H26" s="8"/>
      <c r="I26" s="8"/>
      <c r="J26" s="15"/>
      <c r="K26" s="8"/>
      <c r="L26" s="8"/>
      <c r="M26" s="8"/>
      <c r="N26" s="8"/>
      <c r="O26" s="8"/>
      <c r="P26" s="8"/>
      <c r="Q26" s="85"/>
      <c r="R26" s="8"/>
      <c r="S26" s="8"/>
      <c r="T26" s="5"/>
      <c r="U26" s="5"/>
      <c r="V26" s="5"/>
      <c r="W26" s="5"/>
      <c r="X26" s="5"/>
      <c r="Y26" s="5"/>
      <c r="Z26" s="5"/>
      <c r="AA26" s="5"/>
      <c r="AB26" s="5"/>
    </row>
    <row r="27" ht="15.75" customHeight="1">
      <c r="A27" s="16" t="s">
        <v>51</v>
      </c>
      <c r="B27" s="17">
        <v>57.0</v>
      </c>
      <c r="C27" s="14">
        <f t="shared" si="9"/>
        <v>0.6333333333</v>
      </c>
      <c r="D27" s="8"/>
      <c r="E27" s="8"/>
      <c r="F27" s="8"/>
      <c r="G27" s="8"/>
      <c r="H27" s="8"/>
      <c r="I27" s="8"/>
      <c r="J27" s="15"/>
      <c r="K27" s="8"/>
      <c r="L27" s="8"/>
      <c r="M27" s="8"/>
      <c r="N27" s="8"/>
      <c r="O27" s="8"/>
      <c r="P27" s="8"/>
      <c r="Q27" s="85"/>
      <c r="R27" s="8"/>
      <c r="S27" s="8"/>
      <c r="T27" s="5"/>
      <c r="U27" s="5"/>
      <c r="V27" s="5"/>
      <c r="W27" s="5"/>
      <c r="X27" s="5"/>
      <c r="Y27" s="5"/>
      <c r="Z27" s="5"/>
      <c r="AA27" s="5"/>
      <c r="AB27" s="5"/>
    </row>
    <row r="28" ht="15.75" customHeight="1">
      <c r="A28" s="16" t="s">
        <v>53</v>
      </c>
      <c r="B28" s="17">
        <v>54.0</v>
      </c>
      <c r="C28" s="14">
        <f t="shared" si="9"/>
        <v>0.6</v>
      </c>
      <c r="D28" s="8"/>
      <c r="E28" s="8"/>
      <c r="F28" s="8"/>
      <c r="G28" s="8"/>
      <c r="H28" s="8"/>
      <c r="I28" s="8"/>
      <c r="J28" s="15"/>
      <c r="K28" s="8"/>
      <c r="L28" s="8"/>
      <c r="M28" s="8"/>
      <c r="N28" s="8"/>
      <c r="O28" s="8"/>
      <c r="P28" s="8"/>
      <c r="Q28" s="85"/>
      <c r="R28" s="8"/>
      <c r="S28" s="8"/>
      <c r="T28" s="5"/>
      <c r="U28" s="5"/>
      <c r="V28" s="5"/>
      <c r="W28" s="5"/>
      <c r="X28" s="5"/>
      <c r="Y28" s="5"/>
      <c r="Z28" s="5"/>
      <c r="AA28" s="5"/>
      <c r="AB28" s="5"/>
    </row>
    <row r="29" ht="15.75" customHeight="1">
      <c r="A29" s="16" t="s">
        <v>56</v>
      </c>
      <c r="B29" s="17">
        <v>59.0</v>
      </c>
      <c r="C29" s="14">
        <f t="shared" si="9"/>
        <v>0.6555555556</v>
      </c>
      <c r="D29" s="8"/>
      <c r="E29" s="8"/>
      <c r="F29" s="8"/>
      <c r="G29" s="8"/>
      <c r="H29" s="8"/>
      <c r="I29" s="8"/>
      <c r="J29" s="15"/>
      <c r="K29" s="8"/>
      <c r="L29" s="8"/>
      <c r="M29" s="8"/>
      <c r="N29" s="8"/>
      <c r="O29" s="8"/>
      <c r="P29" s="8"/>
      <c r="Q29" s="85"/>
      <c r="R29" s="8"/>
      <c r="S29" s="8"/>
      <c r="T29" s="5"/>
      <c r="U29" s="5"/>
      <c r="V29" s="5"/>
      <c r="W29" s="5"/>
      <c r="X29" s="5"/>
      <c r="Y29" s="5"/>
      <c r="Z29" s="5"/>
      <c r="AA29" s="5"/>
      <c r="AB29" s="5"/>
    </row>
    <row r="30" ht="15.75" customHeight="1">
      <c r="A30" s="16" t="s">
        <v>32</v>
      </c>
      <c r="B30" s="17">
        <v>7.0</v>
      </c>
      <c r="C30" s="14">
        <f t="shared" si="9"/>
        <v>0.07777777778</v>
      </c>
      <c r="D30" s="8"/>
      <c r="E30" s="8"/>
      <c r="F30" s="8"/>
      <c r="G30" s="8"/>
      <c r="H30" s="8"/>
      <c r="I30" s="8"/>
      <c r="J30" s="15"/>
      <c r="K30" s="8"/>
      <c r="L30" s="8"/>
      <c r="M30" s="8"/>
      <c r="N30" s="8"/>
      <c r="O30" s="8"/>
      <c r="P30" s="8"/>
      <c r="Q30" s="85"/>
      <c r="R30" s="8"/>
      <c r="S30" s="8"/>
      <c r="T30" s="5"/>
      <c r="U30" s="5"/>
      <c r="V30" s="5"/>
      <c r="W30" s="5"/>
      <c r="X30" s="5"/>
      <c r="Y30" s="5"/>
      <c r="Z30" s="5"/>
      <c r="AA30" s="5"/>
      <c r="AB30" s="5"/>
    </row>
    <row r="31" ht="15.75" customHeight="1">
      <c r="A31" s="102" t="s">
        <v>7</v>
      </c>
      <c r="B31" s="103">
        <v>90.0</v>
      </c>
      <c r="C31" s="20"/>
      <c r="D31" s="8"/>
      <c r="E31" s="8"/>
      <c r="F31" s="8"/>
      <c r="G31" s="8"/>
      <c r="H31" s="8"/>
      <c r="I31" s="8"/>
      <c r="J31" s="15"/>
      <c r="K31" s="8"/>
      <c r="L31" s="8"/>
      <c r="M31" s="8"/>
      <c r="N31" s="8"/>
      <c r="O31" s="8"/>
      <c r="P31" s="8"/>
      <c r="Q31" s="85"/>
      <c r="R31" s="8"/>
      <c r="S31" s="8"/>
      <c r="T31" s="5"/>
      <c r="U31" s="5"/>
      <c r="V31" s="5"/>
      <c r="W31" s="5"/>
      <c r="X31" s="5"/>
      <c r="Y31" s="5"/>
      <c r="Z31" s="5"/>
      <c r="AA31" s="5"/>
      <c r="AB31" s="5"/>
    </row>
    <row r="32" ht="15.75" customHeight="1">
      <c r="A32" s="104" t="s">
        <v>34</v>
      </c>
      <c r="B32" s="105"/>
      <c r="C32" s="106"/>
      <c r="D32" s="105"/>
      <c r="E32" s="105"/>
      <c r="F32" s="105"/>
      <c r="G32" s="105"/>
      <c r="H32" s="105"/>
      <c r="I32" s="105"/>
      <c r="J32" s="40"/>
      <c r="K32" s="105"/>
      <c r="L32" s="105"/>
      <c r="M32" s="105"/>
      <c r="N32" s="105"/>
      <c r="O32" s="105"/>
      <c r="P32" s="105"/>
      <c r="Q32" s="107"/>
      <c r="R32" s="105"/>
      <c r="S32" s="105"/>
      <c r="T32" s="108"/>
      <c r="U32" s="108"/>
      <c r="V32" s="108"/>
      <c r="W32" s="108"/>
      <c r="X32" s="108"/>
      <c r="Y32" s="108"/>
      <c r="Z32" s="108"/>
      <c r="AA32" s="108"/>
      <c r="AB32" s="108"/>
    </row>
    <row r="33" ht="15.75" customHeight="1">
      <c r="A33" s="15"/>
      <c r="B33" s="8"/>
      <c r="C33" s="8"/>
      <c r="D33" s="8"/>
      <c r="E33" s="8"/>
      <c r="F33" s="8"/>
      <c r="G33" s="8"/>
      <c r="H33" s="8"/>
      <c r="I33" s="8"/>
      <c r="J33" s="15"/>
      <c r="K33" s="8"/>
      <c r="L33" s="8"/>
      <c r="M33" s="8"/>
      <c r="N33" s="8"/>
      <c r="O33" s="8"/>
      <c r="P33" s="8"/>
      <c r="Q33" s="85"/>
      <c r="R33" s="8"/>
      <c r="S33" s="8"/>
      <c r="T33" s="5"/>
      <c r="U33" s="5"/>
      <c r="V33" s="5"/>
      <c r="W33" s="5"/>
      <c r="X33" s="5"/>
      <c r="Y33" s="5"/>
      <c r="Z33" s="5"/>
      <c r="AA33" s="5"/>
      <c r="AB33" s="5"/>
    </row>
    <row r="34" ht="15.75" customHeight="1">
      <c r="A34" s="21" t="s">
        <v>63</v>
      </c>
      <c r="B34" s="86"/>
      <c r="C34" s="87"/>
      <c r="D34" s="8"/>
      <c r="E34" s="8"/>
      <c r="F34" s="8"/>
      <c r="G34" s="8"/>
      <c r="H34" s="8"/>
      <c r="I34" s="8"/>
      <c r="J34" s="8"/>
      <c r="K34" s="8"/>
      <c r="L34" s="85"/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41" t="s">
        <v>64</v>
      </c>
      <c r="B35" s="42">
        <v>10.0</v>
      </c>
      <c r="C35" s="109">
        <f t="shared" ref="C35:C38" si="10">B35/$B$38</f>
        <v>0.1086956522</v>
      </c>
      <c r="D35" s="8"/>
      <c r="E35" s="8"/>
      <c r="F35" s="8"/>
      <c r="G35" s="8"/>
      <c r="H35" s="8"/>
      <c r="I35" s="8"/>
      <c r="J35" s="8"/>
      <c r="K35" s="8"/>
      <c r="L35" s="85"/>
      <c r="M35" s="8"/>
      <c r="N35" s="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8" t="s">
        <v>66</v>
      </c>
      <c r="B36" s="47">
        <v>66.0</v>
      </c>
      <c r="C36" s="111">
        <f t="shared" si="10"/>
        <v>0.7173913043</v>
      </c>
      <c r="D36" s="8"/>
      <c r="E36" s="8"/>
      <c r="F36" s="8"/>
      <c r="G36" s="8"/>
      <c r="H36" s="8"/>
      <c r="I36" s="8"/>
      <c r="J36" s="8"/>
      <c r="K36" s="8"/>
      <c r="L36" s="85"/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41" t="s">
        <v>67</v>
      </c>
      <c r="B37" s="42">
        <v>16.0</v>
      </c>
      <c r="C37" s="109">
        <f t="shared" si="10"/>
        <v>0.1739130435</v>
      </c>
      <c r="D37" s="8"/>
      <c r="E37" s="8"/>
      <c r="F37" s="8"/>
      <c r="G37" s="8"/>
      <c r="H37" s="8"/>
      <c r="I37" s="8"/>
      <c r="J37" s="8"/>
      <c r="K37" s="8"/>
      <c r="L37" s="85"/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69" t="s">
        <v>7</v>
      </c>
      <c r="B38" s="74">
        <f>SUM(B35:B37)</f>
        <v>92</v>
      </c>
      <c r="C38" s="112">
        <f t="shared" si="10"/>
        <v>1</v>
      </c>
      <c r="D38" s="8"/>
      <c r="E38" s="8"/>
      <c r="F38" s="8"/>
      <c r="G38" s="8"/>
      <c r="H38" s="8"/>
      <c r="I38" s="15"/>
      <c r="J38" s="8"/>
      <c r="K38" s="8"/>
      <c r="L38" s="8"/>
      <c r="M38" s="8"/>
      <c r="N38" s="8"/>
      <c r="O38" s="8"/>
      <c r="P38" s="85"/>
      <c r="Q38" s="8"/>
      <c r="R38" s="8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15.75" customHeight="1">
      <c r="A39" s="15"/>
      <c r="B39" s="8"/>
      <c r="C39" s="8"/>
      <c r="D39" s="8"/>
      <c r="E39" s="8"/>
      <c r="F39" s="8"/>
      <c r="G39" s="8"/>
      <c r="H39" s="8"/>
      <c r="I39" s="8"/>
      <c r="J39" s="15"/>
      <c r="K39" s="8"/>
      <c r="L39" s="8"/>
      <c r="M39" s="8"/>
      <c r="N39" s="8"/>
      <c r="O39" s="8"/>
      <c r="P39" s="8"/>
      <c r="Q39" s="85"/>
      <c r="R39" s="8"/>
      <c r="S39" s="8"/>
      <c r="T39" s="5"/>
      <c r="U39" s="5"/>
      <c r="V39" s="5"/>
      <c r="W39" s="5"/>
      <c r="X39" s="5"/>
      <c r="Y39" s="5"/>
      <c r="Z39" s="5"/>
      <c r="AA39" s="5"/>
      <c r="AB39" s="5"/>
    </row>
    <row r="40" ht="15.75" customHeight="1">
      <c r="A40" s="21" t="s">
        <v>68</v>
      </c>
      <c r="B40" s="86"/>
      <c r="C40" s="87"/>
      <c r="D40" s="15"/>
      <c r="E40" s="15"/>
      <c r="F40" s="114"/>
      <c r="G40" s="15"/>
      <c r="H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ht="15.75" customHeight="1">
      <c r="A41" s="41" t="s">
        <v>64</v>
      </c>
      <c r="B41" s="42">
        <v>5.0</v>
      </c>
      <c r="C41" s="109">
        <f t="shared" ref="C41:C44" si="11">B41/$B$44</f>
        <v>0.05376344086</v>
      </c>
      <c r="D41" s="8"/>
      <c r="E41" s="8"/>
      <c r="F41" s="85"/>
      <c r="G41" s="8"/>
      <c r="H41" s="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ht="15.75" customHeight="1">
      <c r="A42" s="28" t="s">
        <v>66</v>
      </c>
      <c r="B42" s="47">
        <v>67.0</v>
      </c>
      <c r="C42" s="111">
        <f t="shared" si="11"/>
        <v>0.7204301075</v>
      </c>
      <c r="D42" s="8"/>
      <c r="E42" s="8"/>
      <c r="F42" s="85"/>
      <c r="G42" s="8"/>
      <c r="H42" s="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ht="15.75" customHeight="1">
      <c r="A43" s="41" t="s">
        <v>67</v>
      </c>
      <c r="B43" s="42">
        <v>21.0</v>
      </c>
      <c r="C43" s="109">
        <f t="shared" si="11"/>
        <v>0.2258064516</v>
      </c>
      <c r="D43" s="8"/>
      <c r="E43" s="8"/>
      <c r="F43" s="85"/>
      <c r="G43" s="8"/>
      <c r="H43" s="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ht="15.75" customHeight="1">
      <c r="A44" s="69" t="s">
        <v>7</v>
      </c>
      <c r="B44" s="74">
        <f>SUM(B41:B43)</f>
        <v>93</v>
      </c>
      <c r="C44" s="112">
        <f t="shared" si="11"/>
        <v>1</v>
      </c>
      <c r="D44" s="8"/>
      <c r="E44" s="8"/>
      <c r="F44" s="85"/>
      <c r="G44" s="8"/>
      <c r="H44" s="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ht="15.75" customHeight="1">
      <c r="A45" s="15"/>
      <c r="B45" s="8"/>
      <c r="C45" s="8"/>
      <c r="D45" s="8"/>
      <c r="E45" s="8"/>
      <c r="F45" s="8"/>
      <c r="G45" s="8"/>
      <c r="H45" s="8"/>
      <c r="I45" s="8"/>
      <c r="J45" s="15"/>
      <c r="K45" s="8"/>
      <c r="L45" s="8"/>
      <c r="M45" s="8"/>
      <c r="N45" s="8"/>
      <c r="O45" s="8"/>
      <c r="P45" s="8"/>
      <c r="Q45" s="85"/>
      <c r="R45" s="8"/>
      <c r="S45" s="8"/>
      <c r="T45" s="5"/>
      <c r="U45" s="5"/>
      <c r="V45" s="5"/>
      <c r="W45" s="5"/>
      <c r="X45" s="5"/>
      <c r="Y45" s="5"/>
      <c r="Z45" s="5"/>
      <c r="AA45" s="5"/>
      <c r="AB45" s="5"/>
    </row>
    <row r="46" ht="15.75" customHeight="1">
      <c r="A46" s="119" t="s">
        <v>71</v>
      </c>
      <c r="B46" s="120"/>
      <c r="C46" s="123"/>
      <c r="D46" s="124"/>
      <c r="E46" s="124"/>
      <c r="F46" s="124"/>
      <c r="G46" s="124"/>
      <c r="H46" s="124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ht="15.75" customHeight="1">
      <c r="A47" s="12" t="s">
        <v>48</v>
      </c>
      <c r="B47" s="13">
        <v>65.0</v>
      </c>
      <c r="C47" s="14">
        <f t="shared" ref="C47:C53" si="12">B47/$B$53</f>
        <v>0.5416666667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14"/>
      <c r="Q47" s="15"/>
      <c r="R47" s="15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5.75" customHeight="1">
      <c r="A48" s="16" t="s">
        <v>111</v>
      </c>
      <c r="B48" s="13">
        <v>62.0</v>
      </c>
      <c r="C48" s="14">
        <f t="shared" si="12"/>
        <v>0.5166666667</v>
      </c>
      <c r="D48" s="8"/>
      <c r="E48" s="8"/>
      <c r="F48" s="8"/>
      <c r="G48" s="8"/>
      <c r="H48" s="8"/>
      <c r="I48" s="15"/>
      <c r="J48" s="8"/>
      <c r="K48" s="8"/>
      <c r="L48" s="8"/>
      <c r="M48" s="8"/>
      <c r="N48" s="8"/>
      <c r="O48" s="8"/>
      <c r="P48" s="85"/>
      <c r="Q48" s="8"/>
      <c r="R48" s="8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5.75" customHeight="1">
      <c r="A49" s="12" t="s">
        <v>112</v>
      </c>
      <c r="B49" s="13">
        <v>65.0</v>
      </c>
      <c r="C49" s="14">
        <f t="shared" si="12"/>
        <v>0.5416666667</v>
      </c>
      <c r="D49" s="8"/>
      <c r="E49" s="8"/>
      <c r="F49" s="8"/>
      <c r="G49" s="8"/>
      <c r="H49" s="8"/>
      <c r="I49" s="15"/>
      <c r="J49" s="8"/>
      <c r="K49" s="8"/>
      <c r="L49" s="8"/>
      <c r="M49" s="8"/>
      <c r="N49" s="8"/>
      <c r="O49" s="8"/>
      <c r="P49" s="85"/>
      <c r="Q49" s="8"/>
      <c r="R49" s="8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5.75" customHeight="1">
      <c r="A50" s="12" t="s">
        <v>114</v>
      </c>
      <c r="B50" s="13">
        <v>64.0</v>
      </c>
      <c r="C50" s="14">
        <f t="shared" si="12"/>
        <v>0.5333333333</v>
      </c>
      <c r="D50" s="8"/>
      <c r="E50" s="8"/>
      <c r="F50" s="8"/>
      <c r="G50" s="8"/>
      <c r="H50" s="8"/>
      <c r="I50" s="15"/>
      <c r="J50" s="8"/>
      <c r="K50" s="8"/>
      <c r="L50" s="8"/>
      <c r="M50" s="8"/>
      <c r="N50" s="8"/>
      <c r="O50" s="8"/>
      <c r="P50" s="85"/>
      <c r="Q50" s="8"/>
      <c r="R50" s="8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5.75" customHeight="1">
      <c r="A51" s="12" t="s">
        <v>6</v>
      </c>
      <c r="B51" s="13">
        <v>15.0</v>
      </c>
      <c r="C51" s="14">
        <f t="shared" si="12"/>
        <v>0.125</v>
      </c>
      <c r="D51" s="8"/>
      <c r="E51" s="8"/>
      <c r="F51" s="8"/>
      <c r="G51" s="8"/>
      <c r="H51" s="8"/>
      <c r="I51" s="15"/>
      <c r="J51" s="8"/>
      <c r="K51" s="8"/>
      <c r="L51" s="8"/>
      <c r="M51" s="8"/>
      <c r="N51" s="8"/>
      <c r="O51" s="8"/>
      <c r="P51" s="85"/>
      <c r="Q51" s="8"/>
      <c r="R51" s="8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5.75" customHeight="1">
      <c r="A52" s="16" t="s">
        <v>32</v>
      </c>
      <c r="B52" s="17">
        <v>10.0</v>
      </c>
      <c r="C52" s="14">
        <f t="shared" si="12"/>
        <v>0.08333333333</v>
      </c>
      <c r="D52" s="15"/>
      <c r="E52" s="15"/>
      <c r="F52" s="15"/>
      <c r="G52" s="15"/>
      <c r="H52" s="15"/>
      <c r="I52" s="15"/>
      <c r="J52" s="15"/>
      <c r="K52" s="15"/>
      <c r="L52" s="114"/>
      <c r="M52" s="15"/>
      <c r="N52" s="1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02" t="s">
        <v>7</v>
      </c>
      <c r="B53" s="103">
        <v>120.0</v>
      </c>
      <c r="C53" s="20">
        <f t="shared" si="12"/>
        <v>1</v>
      </c>
      <c r="D53" s="8"/>
      <c r="E53" s="8"/>
      <c r="F53" s="8"/>
      <c r="G53" s="8"/>
      <c r="H53" s="8"/>
      <c r="I53" s="8"/>
      <c r="J53" s="8"/>
      <c r="K53" s="8"/>
      <c r="L53" s="85"/>
      <c r="M53" s="8"/>
      <c r="N53" s="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04" t="s">
        <v>34</v>
      </c>
      <c r="B54" s="105"/>
      <c r="C54" s="106"/>
      <c r="D54" s="8"/>
      <c r="E54" s="8"/>
      <c r="F54" s="8"/>
      <c r="G54" s="8"/>
      <c r="H54" s="8"/>
      <c r="I54" s="8"/>
      <c r="J54" s="8"/>
      <c r="K54" s="8"/>
      <c r="L54" s="85"/>
      <c r="M54" s="8"/>
      <c r="N54" s="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5"/>
      <c r="B55" s="8"/>
      <c r="C55" s="8"/>
      <c r="D55" s="8"/>
      <c r="E55" s="8"/>
      <c r="F55" s="8"/>
      <c r="G55" s="8"/>
      <c r="H55" s="8"/>
      <c r="I55" s="8"/>
      <c r="J55" s="15"/>
      <c r="K55" s="8"/>
      <c r="L55" s="8"/>
      <c r="M55" s="8"/>
      <c r="N55" s="8"/>
      <c r="O55" s="8"/>
      <c r="P55" s="8"/>
      <c r="Q55" s="85"/>
      <c r="R55" s="8"/>
      <c r="S55" s="8"/>
      <c r="T55" s="5"/>
      <c r="U55" s="5"/>
      <c r="V55" s="5"/>
      <c r="W55" s="5"/>
      <c r="X55" s="5"/>
      <c r="Y55" s="5"/>
      <c r="Z55" s="5"/>
      <c r="AA55" s="5"/>
      <c r="AB55" s="5"/>
    </row>
    <row r="56" ht="15.75" customHeight="1">
      <c r="A56" s="148" t="s">
        <v>117</v>
      </c>
      <c r="B56" s="149"/>
      <c r="C56" s="15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52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ht="15.75" customHeight="1">
      <c r="A57" s="12" t="s">
        <v>118</v>
      </c>
      <c r="B57" s="13">
        <v>55.0</v>
      </c>
      <c r="C57" s="14">
        <f t="shared" ref="C57:C67" si="13">B57/$B$67</f>
        <v>0.4583333333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14"/>
      <c r="Q57" s="15"/>
      <c r="R57" s="15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16" t="s">
        <v>119</v>
      </c>
      <c r="B58" s="13">
        <v>53.0</v>
      </c>
      <c r="C58" s="14">
        <f t="shared" si="13"/>
        <v>0.4416666667</v>
      </c>
      <c r="D58" s="8"/>
      <c r="E58" s="8"/>
      <c r="F58" s="8"/>
      <c r="G58" s="8"/>
      <c r="H58" s="8"/>
      <c r="I58" s="15"/>
      <c r="J58" s="8"/>
      <c r="K58" s="8"/>
      <c r="L58" s="8"/>
      <c r="M58" s="8"/>
      <c r="N58" s="8"/>
      <c r="O58" s="8"/>
      <c r="P58" s="85"/>
      <c r="Q58" s="8"/>
      <c r="R58" s="8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5.75" customHeight="1">
      <c r="A59" s="12" t="s">
        <v>120</v>
      </c>
      <c r="B59" s="13">
        <v>31.0</v>
      </c>
      <c r="C59" s="14">
        <f t="shared" si="13"/>
        <v>0.2583333333</v>
      </c>
      <c r="D59" s="8"/>
      <c r="E59" s="8"/>
      <c r="F59" s="8"/>
      <c r="G59" s="8"/>
      <c r="H59" s="8"/>
      <c r="I59" s="15"/>
      <c r="J59" s="8"/>
      <c r="K59" s="8"/>
      <c r="L59" s="8"/>
      <c r="M59" s="8"/>
      <c r="N59" s="8"/>
      <c r="O59" s="8"/>
      <c r="P59" s="85"/>
      <c r="Q59" s="8"/>
      <c r="R59" s="8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5.75" customHeight="1">
      <c r="A60" s="12" t="s">
        <v>122</v>
      </c>
      <c r="B60" s="13">
        <v>43.0</v>
      </c>
      <c r="C60" s="14">
        <f t="shared" si="13"/>
        <v>0.3583333333</v>
      </c>
      <c r="D60" s="8"/>
      <c r="E60" s="8"/>
      <c r="F60" s="8"/>
      <c r="G60" s="8"/>
      <c r="H60" s="8"/>
      <c r="I60" s="15"/>
      <c r="J60" s="8"/>
      <c r="K60" s="8"/>
      <c r="L60" s="8"/>
      <c r="M60" s="8"/>
      <c r="N60" s="8"/>
      <c r="O60" s="8"/>
      <c r="P60" s="85"/>
      <c r="Q60" s="8"/>
      <c r="R60" s="8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5.75" customHeight="1">
      <c r="A61" s="12" t="s">
        <v>123</v>
      </c>
      <c r="B61" s="13">
        <v>28.0</v>
      </c>
      <c r="C61" s="14">
        <f t="shared" si="13"/>
        <v>0.2333333333</v>
      </c>
      <c r="D61" s="8"/>
      <c r="E61" s="8"/>
      <c r="F61" s="8"/>
      <c r="G61" s="8"/>
      <c r="H61" s="8"/>
      <c r="I61" s="15"/>
      <c r="J61" s="8"/>
      <c r="K61" s="8"/>
      <c r="L61" s="8"/>
      <c r="M61" s="8"/>
      <c r="N61" s="8"/>
      <c r="O61" s="8"/>
      <c r="P61" s="85"/>
      <c r="Q61" s="8"/>
      <c r="R61" s="8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5.75" customHeight="1">
      <c r="A62" s="16" t="s">
        <v>124</v>
      </c>
      <c r="B62" s="17">
        <v>45.0</v>
      </c>
      <c r="C62" s="14">
        <f t="shared" si="13"/>
        <v>0.375</v>
      </c>
      <c r="D62" s="8"/>
      <c r="E62" s="8"/>
      <c r="F62" s="8"/>
      <c r="G62" s="8"/>
      <c r="H62" s="8"/>
      <c r="I62" s="15"/>
      <c r="J62" s="8"/>
      <c r="K62" s="8"/>
      <c r="L62" s="8"/>
      <c r="M62" s="8"/>
      <c r="N62" s="8"/>
      <c r="O62" s="8"/>
      <c r="P62" s="85"/>
      <c r="Q62" s="8"/>
      <c r="R62" s="8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5.75" customHeight="1">
      <c r="A63" s="16" t="s">
        <v>126</v>
      </c>
      <c r="B63" s="17">
        <v>20.0</v>
      </c>
      <c r="C63" s="14">
        <f t="shared" si="13"/>
        <v>0.1666666667</v>
      </c>
      <c r="D63" s="160"/>
      <c r="E63" s="160"/>
      <c r="F63" s="160"/>
      <c r="G63" s="160"/>
      <c r="H63" s="160"/>
      <c r="I63" s="161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</row>
    <row r="64" ht="15.75" customHeight="1">
      <c r="A64" s="162" t="s">
        <v>127</v>
      </c>
      <c r="B64" s="164">
        <v>33.0</v>
      </c>
      <c r="C64" s="14">
        <f t="shared" si="13"/>
        <v>0.275</v>
      </c>
      <c r="D64" s="160"/>
      <c r="E64" s="160"/>
      <c r="F64" s="160"/>
      <c r="G64" s="160"/>
      <c r="H64" s="160"/>
      <c r="I64" s="161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</row>
    <row r="65" ht="15.75" customHeight="1">
      <c r="A65" s="169" t="s">
        <v>128</v>
      </c>
      <c r="B65" s="47">
        <v>39.0</v>
      </c>
      <c r="C65" s="14">
        <f t="shared" si="13"/>
        <v>0.325</v>
      </c>
      <c r="D65" s="160"/>
      <c r="E65" s="160"/>
      <c r="F65" s="160"/>
      <c r="G65" s="160"/>
      <c r="H65" s="160"/>
      <c r="I65" s="161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</row>
    <row r="66" ht="15.75" customHeight="1">
      <c r="A66" s="169" t="s">
        <v>32</v>
      </c>
      <c r="B66" s="47">
        <v>8.0</v>
      </c>
      <c r="C66" s="14">
        <f t="shared" si="13"/>
        <v>0.06666666667</v>
      </c>
      <c r="D66" s="160"/>
      <c r="E66" s="160"/>
      <c r="F66" s="160"/>
      <c r="G66" s="160"/>
      <c r="H66" s="160"/>
      <c r="I66" s="161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</row>
    <row r="67" ht="15.75" customHeight="1">
      <c r="A67" s="171" t="s">
        <v>7</v>
      </c>
      <c r="B67" s="172">
        <v>120.0</v>
      </c>
      <c r="C67" s="20">
        <f t="shared" si="13"/>
        <v>1</v>
      </c>
      <c r="D67" s="160"/>
      <c r="E67" s="160"/>
      <c r="F67" s="160"/>
      <c r="G67" s="160"/>
      <c r="H67" s="160"/>
      <c r="I67" s="161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</row>
    <row r="68" ht="15.75" customHeight="1">
      <c r="A68" s="104" t="s">
        <v>34</v>
      </c>
      <c r="B68" s="105"/>
      <c r="C68" s="106"/>
      <c r="D68" s="176"/>
      <c r="E68" s="15"/>
      <c r="F68" s="15"/>
      <c r="G68" s="15"/>
      <c r="H68" s="15"/>
      <c r="I68" s="15"/>
      <c r="J68" s="114"/>
      <c r="K68" s="15"/>
      <c r="L68" s="1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8"/>
      <c r="B69" s="8"/>
      <c r="C69" s="8"/>
      <c r="D69" s="8"/>
      <c r="E69" s="8"/>
      <c r="F69" s="85"/>
      <c r="G69" s="8"/>
      <c r="H69" s="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ht="15.75" customHeight="1">
      <c r="A70" s="148" t="s">
        <v>135</v>
      </c>
      <c r="B70" s="149"/>
      <c r="C70" s="150"/>
      <c r="D70" s="8"/>
      <c r="E70" s="8"/>
      <c r="F70" s="8"/>
      <c r="G70" s="8"/>
      <c r="H70" s="8"/>
      <c r="I70" s="8"/>
      <c r="J70" s="15"/>
      <c r="K70" s="8"/>
      <c r="L70" s="8"/>
      <c r="M70" s="8"/>
      <c r="N70" s="8"/>
      <c r="O70" s="8"/>
      <c r="P70" s="8"/>
      <c r="Q70" s="85"/>
      <c r="R70" s="8"/>
      <c r="S70" s="8"/>
      <c r="T70" s="5"/>
      <c r="U70" s="5"/>
      <c r="V70" s="5"/>
      <c r="W70" s="5"/>
      <c r="X70" s="5"/>
      <c r="Y70" s="5"/>
      <c r="Z70" s="5"/>
      <c r="AA70" s="5"/>
      <c r="AB70" s="5"/>
    </row>
    <row r="71" ht="15.75" customHeight="1">
      <c r="A71" s="12" t="s">
        <v>137</v>
      </c>
      <c r="B71" s="13">
        <v>51.0</v>
      </c>
      <c r="C71" s="14">
        <f t="shared" ref="C71:C78" si="14">B71/$B$78</f>
        <v>0.4015748031</v>
      </c>
      <c r="D71" s="8"/>
      <c r="E71" s="8"/>
      <c r="F71" s="8"/>
      <c r="G71" s="8"/>
      <c r="H71" s="8"/>
      <c r="I71" s="8"/>
      <c r="J71" s="15"/>
      <c r="K71" s="8"/>
      <c r="L71" s="8"/>
      <c r="M71" s="8"/>
      <c r="N71" s="8"/>
      <c r="O71" s="8"/>
      <c r="P71" s="8"/>
      <c r="Q71" s="85"/>
      <c r="R71" s="8"/>
      <c r="S71" s="8"/>
      <c r="T71" s="5"/>
      <c r="U71" s="5"/>
      <c r="V71" s="5"/>
      <c r="W71" s="5"/>
      <c r="X71" s="5"/>
      <c r="Y71" s="5"/>
      <c r="Z71" s="5"/>
      <c r="AA71" s="5"/>
      <c r="AB71" s="5"/>
    </row>
    <row r="72" ht="15.75" customHeight="1">
      <c r="A72" s="16" t="s">
        <v>138</v>
      </c>
      <c r="B72" s="13">
        <v>21.0</v>
      </c>
      <c r="C72" s="14">
        <f t="shared" si="14"/>
        <v>0.1653543307</v>
      </c>
      <c r="D72" s="5"/>
      <c r="E72" s="5"/>
      <c r="F72" s="5"/>
      <c r="G72" s="5"/>
      <c r="H72" s="5"/>
      <c r="I72" s="5"/>
      <c r="J72" s="4"/>
      <c r="K72" s="5"/>
      <c r="L72" s="5"/>
      <c r="M72" s="5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5.75" customHeight="1">
      <c r="A73" s="12" t="s">
        <v>140</v>
      </c>
      <c r="B73" s="13">
        <v>5.0</v>
      </c>
      <c r="C73" s="14">
        <f t="shared" si="14"/>
        <v>0.03937007874</v>
      </c>
      <c r="Q73" s="183"/>
    </row>
    <row r="74" ht="15.75" customHeight="1">
      <c r="A74" s="12" t="s">
        <v>141</v>
      </c>
      <c r="B74" s="13">
        <v>56.0</v>
      </c>
      <c r="C74" s="14">
        <f t="shared" si="14"/>
        <v>0.4409448819</v>
      </c>
      <c r="Q74" s="183"/>
    </row>
    <row r="75" ht="15.75" customHeight="1">
      <c r="A75" s="16" t="s">
        <v>142</v>
      </c>
      <c r="B75" s="17">
        <v>2.0</v>
      </c>
      <c r="C75" s="14">
        <f t="shared" si="14"/>
        <v>0.0157480315</v>
      </c>
      <c r="Q75" s="183"/>
    </row>
    <row r="76" ht="15.75" customHeight="1">
      <c r="A76" s="16" t="s">
        <v>6</v>
      </c>
      <c r="B76" s="17">
        <v>12.0</v>
      </c>
      <c r="C76" s="14">
        <f t="shared" si="14"/>
        <v>0.09448818898</v>
      </c>
      <c r="Q76" s="183"/>
    </row>
    <row r="77" ht="15.75" customHeight="1">
      <c r="A77" s="169" t="s">
        <v>32</v>
      </c>
      <c r="B77" s="47">
        <v>11.0</v>
      </c>
      <c r="C77" s="188">
        <f t="shared" si="14"/>
        <v>0.08661417323</v>
      </c>
      <c r="Q77" s="183"/>
    </row>
    <row r="78" ht="15.75" customHeight="1">
      <c r="A78" s="171" t="s">
        <v>7</v>
      </c>
      <c r="B78" s="172">
        <v>127.0</v>
      </c>
      <c r="C78" s="20">
        <f t="shared" si="14"/>
        <v>1</v>
      </c>
      <c r="Q78" s="183"/>
    </row>
    <row r="79" ht="15.75" customHeight="1">
      <c r="A79" s="104" t="s">
        <v>34</v>
      </c>
      <c r="B79" s="105"/>
      <c r="C79" s="106"/>
      <c r="Q79" s="183"/>
    </row>
    <row r="80" ht="15.75" customHeight="1">
      <c r="Q80" s="183"/>
    </row>
    <row r="81" ht="15.75" customHeight="1">
      <c r="A81" s="148" t="s">
        <v>144</v>
      </c>
      <c r="B81" s="149"/>
      <c r="C81" s="150"/>
      <c r="Q81" s="183"/>
    </row>
    <row r="82" ht="15.75" customHeight="1">
      <c r="A82" s="12" t="s">
        <v>145</v>
      </c>
      <c r="B82" s="13">
        <v>44.0</v>
      </c>
      <c r="C82" s="14">
        <f t="shared" ref="C82:C90" si="15">B82/$B$90</f>
        <v>0.3464566929</v>
      </c>
      <c r="Q82" s="183"/>
    </row>
    <row r="83" ht="15.75" customHeight="1">
      <c r="A83" s="16" t="s">
        <v>146</v>
      </c>
      <c r="B83" s="13">
        <v>50.0</v>
      </c>
      <c r="C83" s="14">
        <f t="shared" si="15"/>
        <v>0.3937007874</v>
      </c>
      <c r="Q83" s="183"/>
    </row>
    <row r="84" ht="15.75" customHeight="1">
      <c r="A84" s="12" t="s">
        <v>147</v>
      </c>
      <c r="B84" s="13">
        <v>25.0</v>
      </c>
      <c r="C84" s="14">
        <f t="shared" si="15"/>
        <v>0.1968503937</v>
      </c>
      <c r="Q84" s="183"/>
    </row>
    <row r="85" ht="15.75" customHeight="1">
      <c r="A85" s="12" t="s">
        <v>148</v>
      </c>
      <c r="B85" s="13">
        <v>45.0</v>
      </c>
      <c r="C85" s="14">
        <f t="shared" si="15"/>
        <v>0.3543307087</v>
      </c>
      <c r="Q85" s="183"/>
    </row>
    <row r="86" ht="15.75" customHeight="1">
      <c r="A86" s="16" t="s">
        <v>149</v>
      </c>
      <c r="B86" s="17">
        <v>50.0</v>
      </c>
      <c r="C86" s="14">
        <f t="shared" si="15"/>
        <v>0.3937007874</v>
      </c>
      <c r="Q86" s="183"/>
    </row>
    <row r="87" ht="15.75" customHeight="1">
      <c r="A87" s="16" t="s">
        <v>150</v>
      </c>
      <c r="B87" s="17">
        <v>28.0</v>
      </c>
      <c r="C87" s="14">
        <f t="shared" si="15"/>
        <v>0.2204724409</v>
      </c>
      <c r="Q87" s="183"/>
    </row>
    <row r="88" ht="15.75" customHeight="1">
      <c r="A88" s="169" t="s">
        <v>151</v>
      </c>
      <c r="B88" s="47">
        <v>17.0</v>
      </c>
      <c r="C88" s="14">
        <f t="shared" si="15"/>
        <v>0.1338582677</v>
      </c>
      <c r="Q88" s="183"/>
    </row>
    <row r="89" ht="15.75" customHeight="1">
      <c r="A89" s="169" t="s">
        <v>32</v>
      </c>
      <c r="B89" s="47">
        <v>13.0</v>
      </c>
      <c r="C89" s="14">
        <f t="shared" si="15"/>
        <v>0.1023622047</v>
      </c>
      <c r="Q89" s="183"/>
    </row>
    <row r="90" ht="15.75" customHeight="1">
      <c r="A90" s="171" t="s">
        <v>7</v>
      </c>
      <c r="B90" s="172">
        <v>127.0</v>
      </c>
      <c r="C90" s="20">
        <f t="shared" si="15"/>
        <v>1</v>
      </c>
      <c r="Q90" s="183"/>
    </row>
    <row r="91" ht="15.75" customHeight="1">
      <c r="A91" s="104" t="s">
        <v>34</v>
      </c>
      <c r="B91" s="105"/>
      <c r="C91" s="106"/>
      <c r="Q91" s="183"/>
    </row>
    <row r="92" ht="15.75" customHeight="1">
      <c r="Q92" s="183"/>
    </row>
    <row r="93" ht="15.75" customHeight="1">
      <c r="A93" s="148" t="s">
        <v>153</v>
      </c>
      <c r="B93" s="149"/>
      <c r="C93" s="150"/>
      <c r="Q93" s="183"/>
    </row>
    <row r="94" ht="15.75" customHeight="1">
      <c r="A94" s="12" t="s">
        <v>154</v>
      </c>
      <c r="B94" s="13">
        <v>48.0</v>
      </c>
      <c r="C94" s="14">
        <f t="shared" ref="C94:C107" si="16">B94/$B$107</f>
        <v>0.375</v>
      </c>
      <c r="Q94" s="183"/>
    </row>
    <row r="95" ht="15.75" customHeight="1">
      <c r="A95" s="16" t="s">
        <v>156</v>
      </c>
      <c r="B95" s="13">
        <v>50.0</v>
      </c>
      <c r="C95" s="14">
        <f t="shared" si="16"/>
        <v>0.390625</v>
      </c>
      <c r="Q95" s="183"/>
    </row>
    <row r="96" ht="15.75" customHeight="1">
      <c r="A96" s="12" t="s">
        <v>157</v>
      </c>
      <c r="B96" s="13">
        <v>111.0</v>
      </c>
      <c r="C96" s="14">
        <f t="shared" si="16"/>
        <v>0.8671875</v>
      </c>
      <c r="Q96" s="183"/>
    </row>
    <row r="97" ht="15.75" customHeight="1">
      <c r="A97" s="12" t="s">
        <v>158</v>
      </c>
      <c r="B97" s="13">
        <v>79.0</v>
      </c>
      <c r="C97" s="14">
        <f t="shared" si="16"/>
        <v>0.6171875</v>
      </c>
      <c r="Q97" s="183"/>
    </row>
    <row r="98" ht="15.75" customHeight="1">
      <c r="A98" s="16" t="s">
        <v>159</v>
      </c>
      <c r="B98" s="17">
        <v>38.0</v>
      </c>
      <c r="C98" s="14">
        <f t="shared" si="16"/>
        <v>0.296875</v>
      </c>
      <c r="Q98" s="183"/>
    </row>
    <row r="99" ht="15.75" customHeight="1">
      <c r="A99" s="16" t="s">
        <v>160</v>
      </c>
      <c r="B99" s="17">
        <v>4.0</v>
      </c>
      <c r="C99" s="14">
        <f t="shared" si="16"/>
        <v>0.03125</v>
      </c>
      <c r="Q99" s="183"/>
    </row>
    <row r="100" ht="15.75" customHeight="1">
      <c r="A100" s="169" t="s">
        <v>161</v>
      </c>
      <c r="B100" s="47">
        <v>2.0</v>
      </c>
      <c r="C100" s="14">
        <f t="shared" si="16"/>
        <v>0.015625</v>
      </c>
      <c r="Q100" s="183"/>
    </row>
    <row r="101" ht="15.75" customHeight="1">
      <c r="A101" s="169" t="s">
        <v>163</v>
      </c>
      <c r="B101" s="47">
        <v>14.0</v>
      </c>
      <c r="C101" s="14">
        <f t="shared" si="16"/>
        <v>0.109375</v>
      </c>
      <c r="Q101" s="183"/>
    </row>
    <row r="102" ht="15.75" customHeight="1">
      <c r="A102" s="169" t="s">
        <v>164</v>
      </c>
      <c r="B102" s="47">
        <v>31.0</v>
      </c>
      <c r="C102" s="14">
        <f t="shared" si="16"/>
        <v>0.2421875</v>
      </c>
      <c r="Q102" s="183"/>
    </row>
    <row r="103" ht="15.75" customHeight="1">
      <c r="A103" s="169" t="s">
        <v>165</v>
      </c>
      <c r="B103" s="47">
        <v>21.0</v>
      </c>
      <c r="C103" s="14">
        <f t="shared" si="16"/>
        <v>0.1640625</v>
      </c>
      <c r="Q103" s="183"/>
    </row>
    <row r="104" ht="15.75" customHeight="1">
      <c r="A104" s="169" t="s">
        <v>166</v>
      </c>
      <c r="B104" s="47">
        <v>29.0</v>
      </c>
      <c r="C104" s="14">
        <f t="shared" si="16"/>
        <v>0.2265625</v>
      </c>
      <c r="Q104" s="183"/>
    </row>
    <row r="105" ht="15.75" customHeight="1">
      <c r="A105" s="169" t="s">
        <v>167</v>
      </c>
      <c r="B105" s="47">
        <v>28.0</v>
      </c>
      <c r="C105" s="14">
        <f t="shared" si="16"/>
        <v>0.21875</v>
      </c>
      <c r="Q105" s="183"/>
    </row>
    <row r="106" ht="15.75" customHeight="1">
      <c r="A106" s="169" t="s">
        <v>32</v>
      </c>
      <c r="B106" s="47">
        <v>8.0</v>
      </c>
      <c r="C106" s="14">
        <f t="shared" si="16"/>
        <v>0.0625</v>
      </c>
      <c r="Q106" s="183"/>
    </row>
    <row r="107" ht="15.75" customHeight="1">
      <c r="A107" s="171" t="s">
        <v>7</v>
      </c>
      <c r="B107" s="172">
        <v>128.0</v>
      </c>
      <c r="C107" s="20">
        <f t="shared" si="16"/>
        <v>1</v>
      </c>
      <c r="Q107" s="183"/>
    </row>
    <row r="108" ht="15.75" customHeight="1">
      <c r="A108" s="104" t="s">
        <v>34</v>
      </c>
      <c r="B108" s="214"/>
      <c r="C108" s="217"/>
      <c r="Q108" s="183"/>
    </row>
    <row r="109" ht="15.75" customHeight="1">
      <c r="Q109" s="183"/>
    </row>
    <row r="110" ht="15.75" customHeight="1">
      <c r="Q110" s="183"/>
    </row>
    <row r="111" ht="15.75" customHeight="1">
      <c r="Q111" s="183"/>
    </row>
    <row r="112" ht="15.75" customHeight="1">
      <c r="Q112" s="183"/>
    </row>
    <row r="113" ht="15.75" customHeight="1">
      <c r="Q113" s="183"/>
    </row>
    <row r="114" ht="15.75" customHeight="1">
      <c r="Q114" s="183"/>
    </row>
    <row r="115" ht="15.75" customHeight="1">
      <c r="Q115" s="183"/>
    </row>
  </sheetData>
  <mergeCells count="2">
    <mergeCell ref="A11:G11"/>
    <mergeCell ref="O11:U1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